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Recursos" sheetId="1" r:id="rId1"/>
  </sheets>
  <externalReferences>
    <externalReference r:id="rId4"/>
  </externalReferences>
  <definedNames>
    <definedName name="_xlnm.Print_Area" localSheetId="0">'Recursos'!$B$7:$O$26</definedName>
  </definedNames>
  <calcPr fullCalcOnLoad="1"/>
</workbook>
</file>

<file path=xl/sharedStrings.xml><?xml version="1.0" encoding="utf-8"?>
<sst xmlns="http://schemas.openxmlformats.org/spreadsheetml/2006/main" count="39" uniqueCount="26">
  <si>
    <t xml:space="preserve">Jurisdicción 05: "PODER JUDICIAL DE LA NACION" </t>
  </si>
  <si>
    <t>S.A.F. 335 "CORTE SUPREMA DE JUSTICIA DE LA NACION"</t>
  </si>
  <si>
    <t>Fuente de Financiamiento 1.3: Recursos con Afectación Específica.</t>
  </si>
  <si>
    <t>CONCEPTOS</t>
  </si>
  <si>
    <t>Enero</t>
  </si>
  <si>
    <t>Febrero</t>
  </si>
  <si>
    <t>Marzo</t>
  </si>
  <si>
    <t>Abril</t>
  </si>
  <si>
    <t>Julio</t>
  </si>
  <si>
    <t>Agosto</t>
  </si>
  <si>
    <t>Septiembre</t>
  </si>
  <si>
    <t>Octubre</t>
  </si>
  <si>
    <t>Noviembre</t>
  </si>
  <si>
    <t>Diciembre</t>
  </si>
  <si>
    <t>TOTAL ANUAL</t>
  </si>
  <si>
    <t>Ingresos No Tributarios TASA Judicial Ley 23.898</t>
  </si>
  <si>
    <t>Ingresos Tributarios Otros Dto. 557/05</t>
  </si>
  <si>
    <t>Totales Por Mes</t>
  </si>
  <si>
    <t>- RECURSOS INGRESADOS EN EL AÑO 2016</t>
  </si>
  <si>
    <t xml:space="preserve">Mayo </t>
  </si>
  <si>
    <t xml:space="preserve">Ingresos No Tributarios OTROS </t>
  </si>
  <si>
    <t xml:space="preserve">Junio </t>
  </si>
  <si>
    <t>Fuente de Financiamiento 1.1: Tesoro Nacional</t>
  </si>
  <si>
    <t xml:space="preserve"> INGRESOS del TESORO NACIONAL EN EL AÑO 2016</t>
  </si>
  <si>
    <t xml:space="preserve">Mayo  </t>
  </si>
  <si>
    <t xml:space="preserve">Ingresos        F.F. 1.1   Tesoro Nacional 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</si>
</sst>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2C0A]#,##0.00"/>
    <numFmt numFmtId="165" formatCode="&quot;$&quot;#,##0.00"/>
    <numFmt numFmtId="166" formatCode="_(* #,##0.00_);_(* \(#,##0.00\);_(* &quot;-&quot;??_);_(@_)"/>
    <numFmt numFmtId="167" formatCode="[$$-2C0A]\ #,##0.00"/>
    <numFmt numFmtId="168" formatCode="[$USS]\ #,##0.00"/>
  </numFmts>
  <fonts count="41">
    <font>
      <sz val="10"/>
      <name val="Arial"/>
      <family val="0"/>
    </font>
    <font>
      <sz val="10"/>
      <name val="Courier New"/>
      <family val="3"/>
    </font>
    <font>
      <b/>
      <i/>
      <sz val="11"/>
      <name val="Courier New"/>
      <family val="3"/>
    </font>
    <font>
      <b/>
      <i/>
      <sz val="14"/>
      <name val="Courier New"/>
      <family val="3"/>
    </font>
    <font>
      <b/>
      <sz val="8"/>
      <name val="Courier New"/>
      <family val="3"/>
    </font>
    <font>
      <sz val="8"/>
      <name val="Courier New"/>
      <family val="3"/>
    </font>
    <font>
      <b/>
      <i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" fontId="4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4" fillId="33" borderId="19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34" borderId="2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/>
    </xf>
    <xf numFmtId="17" fontId="4" fillId="0" borderId="27" xfId="0" applyNumberFormat="1" applyFont="1" applyBorder="1" applyAlignment="1">
      <alignment horizontal="center" vertical="center" wrapText="1"/>
    </xf>
    <xf numFmtId="17" fontId="4" fillId="0" borderId="27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/>
    </xf>
    <xf numFmtId="4" fontId="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4" fontId="6" fillId="34" borderId="3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idad\Ingresos_C-10\2016\c10%20liquidaciones%20cuentas%20bancaria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integros"/>
      <sheetName val="cuentas bancarias"/>
      <sheetName val="recursos"/>
      <sheetName val="Hoja1"/>
    </sheetNames>
    <sheetDataSet>
      <sheetData sheetId="2">
        <row r="18">
          <cell r="B18">
            <v>202036673.75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U37"/>
  <sheetViews>
    <sheetView tabSelected="1" zoomScalePageLayoutView="0" workbookViewId="0" topLeftCell="G6">
      <selection activeCell="N16" sqref="N16"/>
    </sheetView>
  </sheetViews>
  <sheetFormatPr defaultColWidth="11.421875" defaultRowHeight="12.75"/>
  <cols>
    <col min="1" max="1" width="2.57421875" style="0" customWidth="1"/>
    <col min="2" max="2" width="14.7109375" style="0" customWidth="1"/>
    <col min="3" max="10" width="15.57421875" style="0" customWidth="1"/>
    <col min="11" max="11" width="15.00390625" style="0" customWidth="1"/>
    <col min="12" max="12" width="19.7109375" style="0" customWidth="1"/>
    <col min="13" max="13" width="16.7109375" style="0" customWidth="1"/>
    <col min="14" max="14" width="15.00390625" style="0" customWidth="1"/>
    <col min="15" max="15" width="19.7109375" style="0" bestFit="1" customWidth="1"/>
    <col min="16" max="16" width="13.7109375" style="0" bestFit="1" customWidth="1"/>
  </cols>
  <sheetData>
    <row r="6" spans="2:15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5.75">
      <c r="B7" s="2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5.75">
      <c r="B8" s="2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3.5">
      <c r="B9" s="1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4.2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20.25" thickBot="1">
      <c r="B11" s="40" t="s">
        <v>18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</row>
    <row r="12" spans="2:15" ht="13.5" thickTop="1">
      <c r="B12" s="18" t="s">
        <v>3</v>
      </c>
      <c r="C12" s="6" t="s">
        <v>4</v>
      </c>
      <c r="D12" s="6" t="s">
        <v>5</v>
      </c>
      <c r="E12" s="6" t="s">
        <v>6</v>
      </c>
      <c r="F12" s="6" t="s">
        <v>7</v>
      </c>
      <c r="G12" s="6" t="s">
        <v>19</v>
      </c>
      <c r="H12" s="6" t="s">
        <v>21</v>
      </c>
      <c r="I12" s="6" t="s">
        <v>8</v>
      </c>
      <c r="J12" s="6" t="s">
        <v>9</v>
      </c>
      <c r="K12" s="6" t="s">
        <v>10</v>
      </c>
      <c r="L12" s="6" t="s">
        <v>11</v>
      </c>
      <c r="M12" s="6" t="s">
        <v>12</v>
      </c>
      <c r="N12" s="6" t="s">
        <v>13</v>
      </c>
      <c r="O12" s="19" t="s">
        <v>14</v>
      </c>
    </row>
    <row r="13" spans="2:21" ht="33.75">
      <c r="B13" s="20" t="s">
        <v>20</v>
      </c>
      <c r="C13" s="7">
        <v>135877858.33</v>
      </c>
      <c r="D13" s="7">
        <v>221406020.82</v>
      </c>
      <c r="E13" s="7">
        <v>182269372.05</v>
      </c>
      <c r="F13" s="7">
        <v>159172424.43</v>
      </c>
      <c r="G13" s="7">
        <v>227149619.27</v>
      </c>
      <c r="H13" s="7">
        <v>202569918.09</v>
      </c>
      <c r="I13" s="8">
        <v>132788039.73</v>
      </c>
      <c r="J13" s="8">
        <v>180880309.25</v>
      </c>
      <c r="K13" s="7">
        <v>232027053.98</v>
      </c>
      <c r="L13" s="7">
        <v>224077238.63</v>
      </c>
      <c r="M13" s="7">
        <v>218104969.15</v>
      </c>
      <c r="N13" s="8">
        <f>+'[1]recursos'!$B$18</f>
        <v>202036673.75</v>
      </c>
      <c r="O13" s="9">
        <f>SUM(C13:N13)</f>
        <v>2318359497.48</v>
      </c>
      <c r="P13" s="23"/>
      <c r="U13" s="23"/>
    </row>
    <row r="14" spans="2:21" ht="45">
      <c r="B14" s="21" t="s">
        <v>15</v>
      </c>
      <c r="C14" s="10">
        <v>13992938.89</v>
      </c>
      <c r="D14" s="10">
        <v>33917111.24</v>
      </c>
      <c r="E14" s="10">
        <v>44059598.29</v>
      </c>
      <c r="F14" s="10">
        <v>47194811.08</v>
      </c>
      <c r="G14" s="10">
        <v>44900330.58</v>
      </c>
      <c r="H14" s="10">
        <v>70147964.69</v>
      </c>
      <c r="I14" s="11">
        <v>39647348.66</v>
      </c>
      <c r="J14" s="11">
        <v>58917102.11</v>
      </c>
      <c r="K14" s="10">
        <v>68341342.74</v>
      </c>
      <c r="L14" s="10">
        <v>82415022.43</v>
      </c>
      <c r="M14" s="10">
        <v>64220453.29</v>
      </c>
      <c r="N14" s="11">
        <v>67875695.77</v>
      </c>
      <c r="O14" s="12">
        <f>SUM(C14:N14)</f>
        <v>635629719.77</v>
      </c>
      <c r="U14" s="23"/>
    </row>
    <row r="15" spans="2:21" ht="45.75" thickBot="1">
      <c r="B15" s="21" t="s">
        <v>16</v>
      </c>
      <c r="C15" s="13">
        <v>179968088.02</v>
      </c>
      <c r="D15" s="13">
        <v>150486220.37</v>
      </c>
      <c r="E15" s="13">
        <v>164154015.49</v>
      </c>
      <c r="F15" s="13">
        <v>189270000.02</v>
      </c>
      <c r="G15" s="13">
        <v>203409842.23</v>
      </c>
      <c r="H15" s="13">
        <v>196522946.69</v>
      </c>
      <c r="I15" s="14">
        <v>192080592.44</v>
      </c>
      <c r="J15" s="14">
        <v>190767608.33</v>
      </c>
      <c r="K15" s="13">
        <v>197362624.28</v>
      </c>
      <c r="L15" s="13">
        <v>185716859.98</v>
      </c>
      <c r="M15" s="13">
        <v>188189098.04</v>
      </c>
      <c r="N15" s="14">
        <v>205971165.63</v>
      </c>
      <c r="O15" s="15">
        <f>SUM(C15:N15)</f>
        <v>2243899061.52</v>
      </c>
      <c r="U15" s="23"/>
    </row>
    <row r="16" spans="2:15" ht="24" thickBot="1" thickTop="1">
      <c r="B16" s="22" t="s">
        <v>17</v>
      </c>
      <c r="C16" s="16">
        <f aca="true" t="shared" si="0" ref="C16:H16">SUM(C13:C15)</f>
        <v>329838885.24</v>
      </c>
      <c r="D16" s="16">
        <f t="shared" si="0"/>
        <v>405809352.43</v>
      </c>
      <c r="E16" s="16">
        <f t="shared" si="0"/>
        <v>390482985.83000004</v>
      </c>
      <c r="F16" s="16">
        <f t="shared" si="0"/>
        <v>395637235.53</v>
      </c>
      <c r="G16" s="16">
        <f t="shared" si="0"/>
        <v>475459792.08000004</v>
      </c>
      <c r="H16" s="16">
        <f t="shared" si="0"/>
        <v>469240829.46999997</v>
      </c>
      <c r="I16" s="16">
        <f aca="true" t="shared" si="1" ref="I16:O16">SUM(I13:I15)</f>
        <v>364515980.83</v>
      </c>
      <c r="J16" s="16">
        <f t="shared" si="1"/>
        <v>430565019.69000006</v>
      </c>
      <c r="K16" s="16">
        <f t="shared" si="1"/>
        <v>497731021</v>
      </c>
      <c r="L16" s="16">
        <f t="shared" si="1"/>
        <v>492209121.03999996</v>
      </c>
      <c r="M16" s="16">
        <f t="shared" si="1"/>
        <v>470514520.48</v>
      </c>
      <c r="N16" s="16">
        <f>SUM(N13:N15)</f>
        <v>475883535.15</v>
      </c>
      <c r="O16" s="17">
        <f t="shared" si="1"/>
        <v>5197888278.77</v>
      </c>
    </row>
    <row r="17" spans="2:15" ht="13.5">
      <c r="B17" s="3"/>
      <c r="C17" s="4"/>
      <c r="D17" s="5"/>
      <c r="E17" s="5"/>
      <c r="F17" s="5"/>
      <c r="G17" s="4"/>
      <c r="H17" s="4"/>
      <c r="I17" s="5"/>
      <c r="J17" s="5"/>
      <c r="K17" s="5"/>
      <c r="L17" s="5"/>
      <c r="M17" s="1"/>
      <c r="N17" s="39"/>
      <c r="O17" s="1"/>
    </row>
    <row r="18" spans="2:15" ht="13.5">
      <c r="B18" s="3"/>
      <c r="C18" s="5"/>
      <c r="D18" s="5"/>
      <c r="E18" s="5"/>
      <c r="F18" s="5"/>
      <c r="G18" s="5"/>
      <c r="H18" s="5"/>
      <c r="I18" s="4"/>
      <c r="J18" s="5"/>
      <c r="K18" s="5"/>
      <c r="L18" s="5"/>
      <c r="M18" s="1"/>
      <c r="N18" s="1"/>
      <c r="O18" s="1"/>
    </row>
    <row r="19" spans="2:15" ht="13.5">
      <c r="B19" s="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3:15" ht="12.75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2" spans="2:16" ht="14.25" thickBot="1">
      <c r="B22" s="1" t="s">
        <v>22</v>
      </c>
      <c r="C22" s="24"/>
      <c r="D22" s="24"/>
      <c r="E22" s="24"/>
      <c r="F22" s="24"/>
      <c r="G22" s="25"/>
      <c r="H22" s="25"/>
      <c r="I22" s="24"/>
      <c r="J22" s="24"/>
      <c r="K22" s="24"/>
      <c r="L22" s="24"/>
      <c r="M22" s="24"/>
      <c r="N22" s="24"/>
      <c r="O22" s="24"/>
      <c r="P22" s="24"/>
    </row>
    <row r="23" spans="2:16" ht="19.5">
      <c r="B23" s="44" t="s">
        <v>23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27"/>
    </row>
    <row r="24" spans="2:16" ht="12.75">
      <c r="B24" s="18" t="s">
        <v>3</v>
      </c>
      <c r="C24" s="28" t="s">
        <v>4</v>
      </c>
      <c r="D24" s="28" t="s">
        <v>5</v>
      </c>
      <c r="E24" s="28" t="s">
        <v>6</v>
      </c>
      <c r="F24" s="28" t="s">
        <v>7</v>
      </c>
      <c r="G24" s="29" t="s">
        <v>24</v>
      </c>
      <c r="H24" s="29" t="str">
        <f>+H12</f>
        <v>Junio </v>
      </c>
      <c r="I24" s="28" t="s">
        <v>8</v>
      </c>
      <c r="J24" s="28" t="s">
        <v>9</v>
      </c>
      <c r="K24" s="28" t="s">
        <v>10</v>
      </c>
      <c r="L24" s="28" t="s">
        <v>11</v>
      </c>
      <c r="M24" s="28" t="s">
        <v>12</v>
      </c>
      <c r="N24" s="28" t="s">
        <v>13</v>
      </c>
      <c r="O24" s="32" t="s">
        <v>14</v>
      </c>
      <c r="P24" s="26"/>
    </row>
    <row r="25" spans="2:16" ht="45">
      <c r="B25" s="18" t="s">
        <v>25</v>
      </c>
      <c r="C25" s="30">
        <v>0</v>
      </c>
      <c r="D25" s="30">
        <v>0</v>
      </c>
      <c r="E25" s="30">
        <v>0</v>
      </c>
      <c r="F25" s="30">
        <v>401098.25</v>
      </c>
      <c r="G25" s="31">
        <v>3343307.3</v>
      </c>
      <c r="H25" s="31">
        <f>3699774.72+240060.43</f>
        <v>3939835.1500000004</v>
      </c>
      <c r="I25" s="30">
        <v>6302095.58</v>
      </c>
      <c r="J25" s="30">
        <v>6113009.69</v>
      </c>
      <c r="K25" s="30">
        <v>6454502.16</v>
      </c>
      <c r="L25" s="30">
        <v>7130582.61</v>
      </c>
      <c r="M25" s="30">
        <f>148887.43+8416449.28</f>
        <v>8565336.709999999</v>
      </c>
      <c r="N25" s="30">
        <f>7993615.29+4393093.64</f>
        <v>12386708.93</v>
      </c>
      <c r="O25" s="33">
        <f>SUM(C25:N25)</f>
        <v>54636476.38</v>
      </c>
      <c r="P25" s="26"/>
    </row>
    <row r="26" spans="2:16" ht="23.25" thickBot="1">
      <c r="B26" s="34" t="s">
        <v>17</v>
      </c>
      <c r="C26" s="35">
        <f aca="true" t="shared" si="2" ref="C26:N26">SUM(C25:C25)</f>
        <v>0</v>
      </c>
      <c r="D26" s="35">
        <f t="shared" si="2"/>
        <v>0</v>
      </c>
      <c r="E26" s="35">
        <f t="shared" si="2"/>
        <v>0</v>
      </c>
      <c r="F26" s="35">
        <f t="shared" si="2"/>
        <v>401098.25</v>
      </c>
      <c r="G26" s="36">
        <f t="shared" si="2"/>
        <v>3343307.3</v>
      </c>
      <c r="H26" s="36">
        <f>SUM(H25)</f>
        <v>3939835.1500000004</v>
      </c>
      <c r="I26" s="35">
        <f t="shared" si="2"/>
        <v>6302095.58</v>
      </c>
      <c r="J26" s="35">
        <f t="shared" si="2"/>
        <v>6113009.69</v>
      </c>
      <c r="K26" s="35">
        <f t="shared" si="2"/>
        <v>6454502.16</v>
      </c>
      <c r="L26" s="35">
        <f t="shared" si="2"/>
        <v>7130582.61</v>
      </c>
      <c r="M26" s="35">
        <f t="shared" si="2"/>
        <v>8565336.709999999</v>
      </c>
      <c r="N26" s="35">
        <f t="shared" si="2"/>
        <v>12386708.93</v>
      </c>
      <c r="O26" s="37">
        <f>SUM(O25:O25)</f>
        <v>54636476.38</v>
      </c>
      <c r="P26" s="26"/>
    </row>
    <row r="29" spans="9:10" ht="12.75">
      <c r="I29" s="23"/>
      <c r="J29" s="38"/>
    </row>
    <row r="30" spans="9:14" ht="12.75">
      <c r="I30" s="23"/>
      <c r="J30" s="38"/>
      <c r="N30" s="23"/>
    </row>
    <row r="31" spans="9:14" ht="12.75">
      <c r="I31" s="23"/>
      <c r="N31" s="23"/>
    </row>
    <row r="32" spans="9:14" ht="12.75">
      <c r="I32" s="23"/>
      <c r="N32" s="23"/>
    </row>
    <row r="33" ht="12.75">
      <c r="N33" s="23"/>
    </row>
    <row r="35" ht="12.75">
      <c r="H35" s="23"/>
    </row>
    <row r="36" ht="12.75">
      <c r="H36" s="23"/>
    </row>
    <row r="37" ht="12.75">
      <c r="H37" s="23"/>
    </row>
  </sheetData>
  <sheetProtection/>
  <mergeCells count="3">
    <mergeCell ref="B11:O11"/>
    <mergeCell ref="C19:O20"/>
    <mergeCell ref="B23:O23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5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2017-02-01T13:06:21Z</cp:lastPrinted>
  <dcterms:created xsi:type="dcterms:W3CDTF">2008-08-13T13:10:20Z</dcterms:created>
  <dcterms:modified xsi:type="dcterms:W3CDTF">2017-02-01T13:46:24Z</dcterms:modified>
  <cp:category/>
  <cp:version/>
  <cp:contentType/>
  <cp:contentStatus/>
</cp:coreProperties>
</file>