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<sst xmlns="http://schemas.openxmlformats.org/spreadsheetml/2006/main" count="46" uniqueCount="32">
  <si>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</si>
  <si>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</si>
  <si>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</si>
  <si>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</si>
  <si>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</si>
  <si>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</si>
  <si>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</si>
  <si>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</si>
  <si>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</si>
  <si>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</si>
  <si>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</si>
  <si>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</si>
  <si>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</si>
  <si>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</si>
  <si>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</si>
  <si>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</si>
  <si>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</si>
  <si>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</si>
  <si>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</si>
  <si>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</si>
  <si>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</si>
  <si>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</si>
  <si>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</si>
  <si>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</si>
  <si>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</si>
  <si>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</si>
  <si>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</si>
  <si>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</si>
  <si>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&lt;</t>
  </si>
  <si>
    <t>}</t>
  </si>
  <si>
    <t>- EJECUCION PRESUPUESTARIA DEL MES DE JUNIO DE 2017</t>
  </si>
  <si>
    <t>*SE DESCUENTA DEL PROGRAMA 27 INCISO 1 NOTA DE INGRESO A DEL MES DE MAYO $10217,52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</si>
</sst>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5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23">
      <selection activeCell="F40" sqref="F40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28</v>
      </c>
    </row>
    <row r="3" ht="15.75">
      <c r="B3" s="3" t="s">
        <v>0</v>
      </c>
    </row>
    <row r="4" ht="13.5">
      <c r="B4" s="1" t="s">
        <v>29</v>
      </c>
    </row>
    <row r="5" ht="13.5">
      <c r="B5" s="1" t="s">
        <v>24</v>
      </c>
    </row>
    <row r="6" ht="14.25" thickBot="1"/>
    <row r="7" spans="2:19" ht="19.5">
      <c r="B7" s="33" t="s">
        <v>30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6"/>
    </row>
    <row r="8" spans="2:19" ht="31.5" customHeight="1">
      <c r="B8" s="36" t="s">
        <v>1</v>
      </c>
      <c r="C8" s="38" t="s">
        <v>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8"/>
      <c r="P8" s="8"/>
      <c r="Q8" s="41" t="s">
        <v>15</v>
      </c>
      <c r="R8" s="42"/>
      <c r="S8" s="6"/>
    </row>
    <row r="9" spans="2:19" ht="13.5" customHeight="1">
      <c r="B9" s="37"/>
      <c r="C9" s="45">
        <v>1</v>
      </c>
      <c r="D9" s="46"/>
      <c r="E9" s="45">
        <v>2</v>
      </c>
      <c r="F9" s="46"/>
      <c r="G9" s="45">
        <v>3</v>
      </c>
      <c r="H9" s="46"/>
      <c r="I9" s="45">
        <v>4</v>
      </c>
      <c r="J9" s="46"/>
      <c r="K9" s="45">
        <v>5</v>
      </c>
      <c r="L9" s="46"/>
      <c r="M9" s="45">
        <v>6</v>
      </c>
      <c r="N9" s="46"/>
      <c r="O9" s="45">
        <v>9</v>
      </c>
      <c r="P9" s="46"/>
      <c r="Q9" s="41"/>
      <c r="R9" s="42"/>
      <c r="S9" s="6"/>
    </row>
    <row r="10" spans="2:19" ht="25.5" customHeight="1">
      <c r="B10" s="37"/>
      <c r="C10" s="45" t="s">
        <v>8</v>
      </c>
      <c r="D10" s="46"/>
      <c r="E10" s="45" t="s">
        <v>9</v>
      </c>
      <c r="F10" s="46"/>
      <c r="G10" s="45" t="s">
        <v>10</v>
      </c>
      <c r="H10" s="46"/>
      <c r="I10" s="45" t="s">
        <v>11</v>
      </c>
      <c r="J10" s="46"/>
      <c r="K10" s="45" t="s">
        <v>12</v>
      </c>
      <c r="L10" s="46"/>
      <c r="M10" s="45" t="s">
        <v>13</v>
      </c>
      <c r="N10" s="46"/>
      <c r="O10" s="45" t="s">
        <v>18</v>
      </c>
      <c r="P10" s="46"/>
      <c r="Q10" s="43"/>
      <c r="R10" s="44"/>
      <c r="S10" s="6"/>
    </row>
    <row r="11" spans="2:19" ht="15.75" customHeight="1" thickBot="1">
      <c r="B11" s="37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19" ht="63.75" customHeight="1">
      <c r="B12" s="20" t="s">
        <v>27</v>
      </c>
      <c r="C12" s="21">
        <v>191865000</v>
      </c>
      <c r="D12" s="21">
        <f>17308511.75-10217.52</f>
        <v>17298294.23</v>
      </c>
      <c r="E12" s="21">
        <v>3210000</v>
      </c>
      <c r="F12" s="21">
        <v>297507</v>
      </c>
      <c r="G12" s="21">
        <v>8369000</v>
      </c>
      <c r="H12" s="21">
        <v>1003106.62</v>
      </c>
      <c r="I12" s="21">
        <v>6422000</v>
      </c>
      <c r="J12" s="21">
        <v>71518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209866000</v>
      </c>
      <c r="R12" s="23">
        <f>D12+F12+H12+J12+L12+N12</f>
        <v>18670425.85</v>
      </c>
      <c r="S12" s="6"/>
    </row>
    <row r="13" spans="2:19" s="13" customFormat="1" ht="27" customHeight="1">
      <c r="B13" s="24" t="s">
        <v>25</v>
      </c>
      <c r="C13" s="17">
        <f aca="true" t="shared" si="0" ref="C13:R13">SUM(C12)</f>
        <v>191865000</v>
      </c>
      <c r="D13" s="17">
        <f t="shared" si="0"/>
        <v>17298294.23</v>
      </c>
      <c r="E13" s="17">
        <f t="shared" si="0"/>
        <v>3210000</v>
      </c>
      <c r="F13" s="17">
        <f t="shared" si="0"/>
        <v>297507</v>
      </c>
      <c r="G13" s="17">
        <f t="shared" si="0"/>
        <v>8369000</v>
      </c>
      <c r="H13" s="17">
        <f t="shared" si="0"/>
        <v>1003106.62</v>
      </c>
      <c r="I13" s="17">
        <f t="shared" si="0"/>
        <v>6422000</v>
      </c>
      <c r="J13" s="17">
        <f t="shared" si="0"/>
        <v>71518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209866000</v>
      </c>
      <c r="R13" s="25">
        <f t="shared" si="0"/>
        <v>18670425.85</v>
      </c>
      <c r="S13" s="12"/>
    </row>
    <row r="14" spans="2:19" ht="48.75" customHeight="1">
      <c r="B14" s="26" t="s">
        <v>22</v>
      </c>
      <c r="C14" s="11">
        <v>560892357</v>
      </c>
      <c r="D14" s="11">
        <f>76691625.78-3553.2</f>
        <v>76688072.58</v>
      </c>
      <c r="E14" s="11">
        <v>679338</v>
      </c>
      <c r="F14" s="11">
        <v>7500</v>
      </c>
      <c r="G14" s="11">
        <v>12658106</v>
      </c>
      <c r="H14" s="11">
        <v>653918.6</v>
      </c>
      <c r="I14" s="11">
        <v>44872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574274673</v>
      </c>
      <c r="R14" s="27">
        <f>D14+F14+H14+J14+L14+N14</f>
        <v>77349491.17999999</v>
      </c>
      <c r="S14" s="6"/>
    </row>
    <row r="15" spans="2:20" ht="42.75" customHeight="1">
      <c r="B15" s="28" t="s">
        <v>3</v>
      </c>
      <c r="C15" s="11">
        <v>698426969</v>
      </c>
      <c r="D15" s="11">
        <f>101663205.56-17838.06</f>
        <v>101645367.5</v>
      </c>
      <c r="E15" s="11">
        <v>11032993</v>
      </c>
      <c r="F15" s="11">
        <v>687192.36</v>
      </c>
      <c r="G15" s="11">
        <v>58010204</v>
      </c>
      <c r="H15" s="11">
        <v>2644720.11</v>
      </c>
      <c r="I15" s="11">
        <v>123952560</v>
      </c>
      <c r="J15" s="11">
        <v>357880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891422726</v>
      </c>
      <c r="R15" s="27">
        <f aca="true" t="shared" si="1" ref="R15:R23">D15+F15+H15+J15+L15+N15</f>
        <v>105335159.97</v>
      </c>
      <c r="S15" s="6"/>
      <c r="T15" s="6"/>
    </row>
    <row r="16" spans="2:19" ht="42.75" customHeight="1">
      <c r="B16" s="28" t="s">
        <v>4</v>
      </c>
      <c r="C16" s="11">
        <v>105561066</v>
      </c>
      <c r="D16" s="11">
        <v>10846814.9</v>
      </c>
      <c r="E16" s="11">
        <v>418</v>
      </c>
      <c r="F16" s="11">
        <v>0</v>
      </c>
      <c r="G16" s="11">
        <v>11856287</v>
      </c>
      <c r="H16" s="11">
        <v>58712.8</v>
      </c>
      <c r="I16" s="11">
        <v>11096308</v>
      </c>
      <c r="J16" s="11">
        <v>468152.97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aca="true" t="shared" si="2" ref="Q16:Q22">C16+E16+G16+I16+K16+M16</f>
        <v>128514079</v>
      </c>
      <c r="R16" s="27">
        <f t="shared" si="1"/>
        <v>11373680.670000002</v>
      </c>
      <c r="S16" s="6"/>
    </row>
    <row r="17" spans="2:19" ht="56.25" customHeight="1">
      <c r="B17" s="28" t="s">
        <v>23</v>
      </c>
      <c r="C17" s="11">
        <v>179027515</v>
      </c>
      <c r="D17" s="11">
        <f>20832716.11-4904.16</f>
        <v>20827811.95</v>
      </c>
      <c r="E17" s="11">
        <v>1201868</v>
      </c>
      <c r="F17" s="11">
        <v>6000</v>
      </c>
      <c r="G17" s="11">
        <v>12187131</v>
      </c>
      <c r="H17" s="11">
        <v>941643.97</v>
      </c>
      <c r="I17" s="11">
        <v>376037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192792551</v>
      </c>
      <c r="R17" s="27">
        <f t="shared" si="1"/>
        <v>21775455.919999998</v>
      </c>
      <c r="S17" s="6"/>
    </row>
    <row r="18" spans="2:19" ht="42.75" customHeight="1">
      <c r="B18" s="28" t="s">
        <v>5</v>
      </c>
      <c r="C18" s="11">
        <v>680372770</v>
      </c>
      <c r="D18" s="11">
        <f>88514005.72-33159.21</f>
        <v>88480846.51</v>
      </c>
      <c r="E18" s="11">
        <v>8717907</v>
      </c>
      <c r="F18" s="11">
        <v>1862855.44</v>
      </c>
      <c r="G18" s="11">
        <v>38218168</v>
      </c>
      <c r="H18" s="11">
        <v>803665.24</v>
      </c>
      <c r="I18" s="11">
        <v>15445522</v>
      </c>
      <c r="J18" s="11">
        <v>96840.3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742754367</v>
      </c>
      <c r="R18" s="27">
        <f t="shared" si="1"/>
        <v>91244207.49</v>
      </c>
      <c r="S18" s="6"/>
    </row>
    <row r="19" spans="2:19" ht="42.75" customHeight="1">
      <c r="B19" s="28" t="s">
        <v>6</v>
      </c>
      <c r="C19" s="11">
        <v>723319369</v>
      </c>
      <c r="D19" s="11">
        <f>108037174.93-33170.18</f>
        <v>108004004.75</v>
      </c>
      <c r="E19" s="11">
        <v>17450001</v>
      </c>
      <c r="F19" s="11">
        <f>441174.74-3928.4</f>
        <v>437246.33999999997</v>
      </c>
      <c r="G19" s="11">
        <v>129645579</v>
      </c>
      <c r="H19" s="11">
        <f>11475177.67-44931.09</f>
        <v>11430246.58</v>
      </c>
      <c r="I19" s="11">
        <v>235940701</v>
      </c>
      <c r="J19" s="11">
        <v>1632995.93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1106355650</v>
      </c>
      <c r="R19" s="27">
        <f t="shared" si="1"/>
        <v>121504493.60000001</v>
      </c>
      <c r="S19" s="6"/>
    </row>
    <row r="20" spans="2:19" ht="42.75" customHeight="1">
      <c r="B20" s="28" t="s">
        <v>7</v>
      </c>
      <c r="C20" s="11">
        <v>166299954</v>
      </c>
      <c r="D20" s="11">
        <f>20807615.89-13720.2</f>
        <v>20793895.69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166299954</v>
      </c>
      <c r="R20" s="27">
        <f t="shared" si="1"/>
        <v>20793895.69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2479755576</v>
      </c>
      <c r="N21" s="11">
        <v>0</v>
      </c>
      <c r="O21" s="11">
        <v>0</v>
      </c>
      <c r="P21" s="11">
        <v>0</v>
      </c>
      <c r="Q21" s="16">
        <f>+O21+M21+K21+I21+G21+E21+C21</f>
        <v>2479755576</v>
      </c>
      <c r="R21" s="27">
        <f t="shared" si="1"/>
        <v>0</v>
      </c>
      <c r="S21" s="6"/>
    </row>
    <row r="22" spans="2:19" ht="42.75" customHeight="1" hidden="1" thickBot="1">
      <c r="B22" s="28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2"/>
        <v>0</v>
      </c>
      <c r="R22" s="27">
        <f t="shared" si="1"/>
        <v>0</v>
      </c>
      <c r="S22" s="6"/>
    </row>
    <row r="23" spans="2:19" ht="56.25" customHeight="1">
      <c r="B23" s="28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f t="shared" si="1"/>
        <v>0</v>
      </c>
      <c r="S23" s="6"/>
    </row>
    <row r="24" spans="2:19" ht="27" customHeight="1" thickBot="1">
      <c r="B24" s="29" t="s">
        <v>26</v>
      </c>
      <c r="C24" s="30">
        <f aca="true" t="shared" si="3" ref="C24:R24">SUM(C14:C23)</f>
        <v>3113900000</v>
      </c>
      <c r="D24" s="30">
        <f t="shared" si="3"/>
        <v>427286813.88</v>
      </c>
      <c r="E24" s="30">
        <f t="shared" si="3"/>
        <v>39082525</v>
      </c>
      <c r="F24" s="30">
        <f t="shared" si="3"/>
        <v>3000794.1399999997</v>
      </c>
      <c r="G24" s="30">
        <f t="shared" si="3"/>
        <v>262575475</v>
      </c>
      <c r="H24" s="30">
        <f t="shared" si="3"/>
        <v>16532907.3</v>
      </c>
      <c r="I24" s="30">
        <f t="shared" si="3"/>
        <v>386856000</v>
      </c>
      <c r="J24" s="30">
        <f t="shared" si="3"/>
        <v>2555869.2</v>
      </c>
      <c r="K24" s="30">
        <f t="shared" si="3"/>
        <v>0</v>
      </c>
      <c r="L24" s="30">
        <f t="shared" si="3"/>
        <v>0</v>
      </c>
      <c r="M24" s="30">
        <f t="shared" si="3"/>
        <v>2479755576</v>
      </c>
      <c r="N24" s="30">
        <f t="shared" si="3"/>
        <v>0</v>
      </c>
      <c r="O24" s="30">
        <f t="shared" si="3"/>
        <v>0</v>
      </c>
      <c r="P24" s="30">
        <f t="shared" si="3"/>
        <v>0</v>
      </c>
      <c r="Q24" s="30">
        <f t="shared" si="3"/>
        <v>6282169576</v>
      </c>
      <c r="R24" s="31">
        <f t="shared" si="3"/>
        <v>449376384.52</v>
      </c>
      <c r="S24" s="6"/>
    </row>
    <row r="25" spans="2:19" ht="32.25" thickBot="1">
      <c r="B25" s="14" t="s">
        <v>14</v>
      </c>
      <c r="C25" s="15">
        <f>+C24+C13</f>
        <v>3305765000</v>
      </c>
      <c r="D25" s="15">
        <f aca="true" t="shared" si="4" ref="D25:R25">+D24+D13</f>
        <v>444585108.11</v>
      </c>
      <c r="E25" s="15">
        <f t="shared" si="4"/>
        <v>42292525</v>
      </c>
      <c r="F25" s="15">
        <f t="shared" si="4"/>
        <v>3298301.1399999997</v>
      </c>
      <c r="G25" s="15">
        <f t="shared" si="4"/>
        <v>270944475</v>
      </c>
      <c r="H25" s="15">
        <f t="shared" si="4"/>
        <v>17536013.92</v>
      </c>
      <c r="I25" s="15">
        <f t="shared" si="4"/>
        <v>393278000</v>
      </c>
      <c r="J25" s="15">
        <f t="shared" si="4"/>
        <v>2627387.2</v>
      </c>
      <c r="K25" s="15">
        <f t="shared" si="4"/>
        <v>0</v>
      </c>
      <c r="L25" s="15">
        <f t="shared" si="4"/>
        <v>0</v>
      </c>
      <c r="M25" s="15">
        <f t="shared" si="4"/>
        <v>2479755576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6492035576</v>
      </c>
      <c r="R25" s="32">
        <f t="shared" si="4"/>
        <v>468046810.37</v>
      </c>
      <c r="S25" s="6"/>
    </row>
    <row r="26" spans="2:19" ht="67.5" customHeight="1">
      <c r="B26" s="47" t="s">
        <v>31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9">
    <mergeCell ref="B26:R26"/>
    <mergeCell ref="C10:D10"/>
    <mergeCell ref="E10:F10"/>
    <mergeCell ref="G10:H10"/>
    <mergeCell ref="I10:J10"/>
    <mergeCell ref="O9:P9"/>
    <mergeCell ref="O10:P10"/>
    <mergeCell ref="K10:L10"/>
    <mergeCell ref="M10:N10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2017-06-01T13:22:33Z</cp:lastPrinted>
  <dcterms:created xsi:type="dcterms:W3CDTF">2004-04-28T12:12:30Z</dcterms:created>
  <dcterms:modified xsi:type="dcterms:W3CDTF">2017-07-06T15:36:56Z</dcterms:modified>
  <cp:category/>
  <cp:version/>
  <cp:contentType/>
  <cp:contentStatus/>
</cp:coreProperties>
</file>