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<sst xmlns="http://schemas.openxmlformats.org/spreadsheetml/2006/main" count="44" uniqueCount="30">
  <si>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</si>
  <si>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</si>
  <si>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</si>
  <si>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</si>
  <si>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</si>
  <si>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</si>
  <si>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</si>
  <si>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</si>
  <si>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</si>
  <si>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</si>
  <si>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</si>
  <si>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</si>
  <si>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</si>
  <si>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</si>
  <si>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</si>
  <si>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</si>
  <si>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</si>
  <si>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</si>
  <si>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</si>
  <si>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</si>
  <si>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</si>
  <si>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</si>
  <si>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</si>
  <si>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</si>
  <si>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</si>
  <si>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</si>
  <si>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</si>
  <si>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</si>
  <si>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</si>
  <si>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OCTUBRE DE 2020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</si>
</sst>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[$$-2C0A]\ * #,##0_ ;_ [$$-2C0A]\ * \-#,##0_ ;_ [$$-2C0A]\ * &quot;-&quot;_ ;_ @_ "/>
    <numFmt numFmtId="179" formatCode="_ [$$-2C0A]\ * #,##0.00_ ;_ [$$-2C0A]\ * \-#,##0.00_ ;_ [$$-2C0A]\ * &quot;-&quot;??_ ;_ @_ "/>
    <numFmt numFmtId="180" formatCode="_ [$€-2]\ * #,##0.00_ ;_ [$€-2]\ * \-#,##0.00_ ;_ [$€-2]\ * &quot;-&quot;??_ "/>
    <numFmt numFmtId="181" formatCode="[$-2C0A]dddd\,\ dd&quot; de &quot;mmmm&quot; de &quot;yyyy"/>
    <numFmt numFmtId="182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G17">
      <selection activeCell="M23" sqref="M23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7.14062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9.42187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9" t="s">
        <v>29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6"/>
    </row>
    <row r="8" spans="2:19" ht="31.5" customHeight="1">
      <c r="B8" s="42" t="s">
        <v>2</v>
      </c>
      <c r="C8" s="44" t="s">
        <v>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8"/>
      <c r="P8" s="8"/>
      <c r="Q8" s="47" t="s">
        <v>16</v>
      </c>
      <c r="R8" s="48"/>
      <c r="S8" s="6"/>
    </row>
    <row r="9" spans="2:19" ht="13.5" customHeight="1">
      <c r="B9" s="43"/>
      <c r="C9" s="37">
        <v>1</v>
      </c>
      <c r="D9" s="38"/>
      <c r="E9" s="37">
        <v>2</v>
      </c>
      <c r="F9" s="38"/>
      <c r="G9" s="37">
        <v>3</v>
      </c>
      <c r="H9" s="38"/>
      <c r="I9" s="37">
        <v>4</v>
      </c>
      <c r="J9" s="38"/>
      <c r="K9" s="37">
        <v>5</v>
      </c>
      <c r="L9" s="38"/>
      <c r="M9" s="37">
        <v>6</v>
      </c>
      <c r="N9" s="38"/>
      <c r="O9" s="37">
        <v>9</v>
      </c>
      <c r="P9" s="38"/>
      <c r="Q9" s="47"/>
      <c r="R9" s="48"/>
      <c r="S9" s="6"/>
    </row>
    <row r="10" spans="2:19" ht="25.5" customHeight="1">
      <c r="B10" s="43"/>
      <c r="C10" s="37" t="s">
        <v>9</v>
      </c>
      <c r="D10" s="38"/>
      <c r="E10" s="37" t="s">
        <v>10</v>
      </c>
      <c r="F10" s="38"/>
      <c r="G10" s="37" t="s">
        <v>11</v>
      </c>
      <c r="H10" s="38"/>
      <c r="I10" s="37" t="s">
        <v>12</v>
      </c>
      <c r="J10" s="38"/>
      <c r="K10" s="37" t="s">
        <v>13</v>
      </c>
      <c r="L10" s="38"/>
      <c r="M10" s="37" t="s">
        <v>14</v>
      </c>
      <c r="N10" s="38"/>
      <c r="O10" s="37" t="s">
        <v>19</v>
      </c>
      <c r="P10" s="38"/>
      <c r="Q10" s="49"/>
      <c r="R10" s="50"/>
      <c r="S10" s="6"/>
    </row>
    <row r="11" spans="2:19" ht="15.75" customHeight="1" thickBot="1">
      <c r="B11" s="43"/>
      <c r="C11" s="12" t="s">
        <v>17</v>
      </c>
      <c r="D11" s="12" t="s">
        <v>18</v>
      </c>
      <c r="E11" s="12" t="s">
        <v>17</v>
      </c>
      <c r="F11" s="12" t="s">
        <v>18</v>
      </c>
      <c r="G11" s="12" t="s">
        <v>17</v>
      </c>
      <c r="H11" s="12" t="s">
        <v>18</v>
      </c>
      <c r="I11" s="12" t="s">
        <v>17</v>
      </c>
      <c r="J11" s="12" t="s">
        <v>18</v>
      </c>
      <c r="K11" s="12" t="s">
        <v>17</v>
      </c>
      <c r="L11" s="12" t="s">
        <v>18</v>
      </c>
      <c r="M11" s="12" t="s">
        <v>17</v>
      </c>
      <c r="N11" s="12" t="s">
        <v>18</v>
      </c>
      <c r="O11" s="12" t="s">
        <v>17</v>
      </c>
      <c r="P11" s="12" t="s">
        <v>18</v>
      </c>
      <c r="Q11" s="12" t="s">
        <v>17</v>
      </c>
      <c r="R11" s="13" t="s">
        <v>18</v>
      </c>
      <c r="S11" s="6"/>
    </row>
    <row r="12" spans="2:20" s="19" customFormat="1" ht="63.75" customHeight="1">
      <c r="B12" s="17" t="s">
        <v>28</v>
      </c>
      <c r="C12" s="28">
        <v>740167195</v>
      </c>
      <c r="D12" s="28">
        <v>48941180.72</v>
      </c>
      <c r="E12" s="28">
        <v>31250000</v>
      </c>
      <c r="F12" s="28">
        <v>2148015</v>
      </c>
      <c r="G12" s="28">
        <v>34915000</v>
      </c>
      <c r="H12" s="28">
        <v>1766284</v>
      </c>
      <c r="I12" s="28">
        <v>94584666</v>
      </c>
      <c r="J12" s="28">
        <v>0</v>
      </c>
      <c r="K12" s="28"/>
      <c r="L12" s="28"/>
      <c r="M12" s="28">
        <v>0</v>
      </c>
      <c r="N12" s="28">
        <v>0</v>
      </c>
      <c r="O12" s="28">
        <v>0</v>
      </c>
      <c r="P12" s="28">
        <v>0</v>
      </c>
      <c r="Q12" s="29">
        <f>C12+E12+G12+I12+K12+M12</f>
        <v>900916861</v>
      </c>
      <c r="R12" s="30">
        <f>D12+F12+H12+J12+L12+N12</f>
        <v>52855479.72</v>
      </c>
      <c r="S12" s="18"/>
      <c r="T12" s="18"/>
    </row>
    <row r="13" spans="2:19" s="22" customFormat="1" ht="27" customHeight="1">
      <c r="B13" s="20" t="s">
        <v>26</v>
      </c>
      <c r="C13" s="31">
        <f>SUM(C12)</f>
        <v>740167195</v>
      </c>
      <c r="D13" s="31">
        <f aca="true" t="shared" si="0" ref="D13:R13">SUM(D12)</f>
        <v>48941180.72</v>
      </c>
      <c r="E13" s="31">
        <f t="shared" si="0"/>
        <v>31250000</v>
      </c>
      <c r="F13" s="31">
        <f t="shared" si="0"/>
        <v>2148015</v>
      </c>
      <c r="G13" s="31">
        <f t="shared" si="0"/>
        <v>34915000</v>
      </c>
      <c r="H13" s="31">
        <f t="shared" si="0"/>
        <v>1766284</v>
      </c>
      <c r="I13" s="31">
        <f t="shared" si="0"/>
        <v>94584666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900916861</v>
      </c>
      <c r="R13" s="32">
        <f t="shared" si="0"/>
        <v>52855479.72</v>
      </c>
      <c r="S13" s="21"/>
    </row>
    <row r="14" spans="2:20" ht="48.75" customHeight="1">
      <c r="B14" s="14" t="s">
        <v>22</v>
      </c>
      <c r="C14" s="23">
        <v>1369314683</v>
      </c>
      <c r="D14" s="23">
        <v>105047730.94</v>
      </c>
      <c r="E14" s="23">
        <v>1092348</v>
      </c>
      <c r="F14" s="23">
        <v>17225</v>
      </c>
      <c r="G14" s="23">
        <v>24977084</v>
      </c>
      <c r="H14" s="23">
        <v>694644</v>
      </c>
      <c r="I14" s="23">
        <v>0</v>
      </c>
      <c r="J14" s="23">
        <v>0</v>
      </c>
      <c r="K14" s="23"/>
      <c r="L14" s="23"/>
      <c r="M14" s="23">
        <v>0</v>
      </c>
      <c r="N14" s="23">
        <v>0</v>
      </c>
      <c r="O14" s="23">
        <v>0</v>
      </c>
      <c r="P14" s="23">
        <v>0</v>
      </c>
      <c r="Q14" s="24">
        <f>C14+E14+G14+I14+K14+M14</f>
        <v>1395384115</v>
      </c>
      <c r="R14" s="25">
        <f>D14+F14+H14+J14+L14+N14</f>
        <v>105759599.94</v>
      </c>
      <c r="S14" s="6"/>
      <c r="T14" s="6"/>
    </row>
    <row r="15" spans="2:20" ht="42.75" customHeight="1">
      <c r="B15" s="15" t="s">
        <v>4</v>
      </c>
      <c r="C15" s="23">
        <v>1690457084</v>
      </c>
      <c r="D15" s="23">
        <v>131336866.81</v>
      </c>
      <c r="E15" s="23">
        <v>49506223</v>
      </c>
      <c r="F15" s="23">
        <v>562275.54</v>
      </c>
      <c r="G15" s="23">
        <v>77103747</v>
      </c>
      <c r="H15" s="23">
        <v>3553949.1</v>
      </c>
      <c r="I15" s="23">
        <v>38447343</v>
      </c>
      <c r="J15" s="23">
        <v>818387</v>
      </c>
      <c r="K15" s="23"/>
      <c r="L15" s="23"/>
      <c r="M15" s="23">
        <v>0</v>
      </c>
      <c r="N15" s="23">
        <v>0</v>
      </c>
      <c r="O15" s="23">
        <v>0</v>
      </c>
      <c r="P15" s="23">
        <v>0</v>
      </c>
      <c r="Q15" s="24">
        <f>+C15+E15+G15+I15+M15</f>
        <v>1855514397</v>
      </c>
      <c r="R15" s="24">
        <f>+D15+F15+H15+J15+N15</f>
        <v>136271478.45000002</v>
      </c>
      <c r="S15" s="6"/>
      <c r="T15" s="6"/>
    </row>
    <row r="16" spans="2:20" s="26" customFormat="1" ht="42.75" customHeight="1">
      <c r="B16" s="15" t="s">
        <v>5</v>
      </c>
      <c r="C16" s="23">
        <v>189661692</v>
      </c>
      <c r="D16" s="23">
        <v>14433576.64</v>
      </c>
      <c r="E16" s="23">
        <v>1164</v>
      </c>
      <c r="F16" s="23">
        <v>0</v>
      </c>
      <c r="G16" s="23">
        <v>10347891</v>
      </c>
      <c r="H16" s="23">
        <v>765133.94</v>
      </c>
      <c r="I16" s="23">
        <v>7190420</v>
      </c>
      <c r="J16" s="23">
        <v>0</v>
      </c>
      <c r="K16" s="23"/>
      <c r="L16" s="23"/>
      <c r="M16" s="23">
        <v>0</v>
      </c>
      <c r="N16" s="23">
        <v>0</v>
      </c>
      <c r="O16" s="23">
        <v>0</v>
      </c>
      <c r="P16" s="23">
        <v>0</v>
      </c>
      <c r="Q16" s="24">
        <f aca="true" t="shared" si="1" ref="Q16:Q21">+C16+E16+G16+I16+M16</f>
        <v>207201167</v>
      </c>
      <c r="R16" s="24">
        <f aca="true" t="shared" si="2" ref="R16:R22">+D16+F16+H16+J16+N16</f>
        <v>15198710.58</v>
      </c>
      <c r="S16" s="27"/>
      <c r="T16" s="27"/>
    </row>
    <row r="17" spans="2:20" ht="56.25" customHeight="1">
      <c r="B17" s="15" t="s">
        <v>23</v>
      </c>
      <c r="C17" s="23">
        <v>317636256</v>
      </c>
      <c r="D17" s="23">
        <v>23712810.73</v>
      </c>
      <c r="E17" s="23">
        <v>1897894</v>
      </c>
      <c r="F17" s="23">
        <v>25935</v>
      </c>
      <c r="G17" s="23">
        <v>26192396</v>
      </c>
      <c r="H17" s="23">
        <v>3030315.36</v>
      </c>
      <c r="I17" s="23">
        <v>29044</v>
      </c>
      <c r="J17" s="23">
        <v>0</v>
      </c>
      <c r="K17" s="23"/>
      <c r="L17" s="23"/>
      <c r="M17" s="23">
        <v>0</v>
      </c>
      <c r="N17" s="23">
        <v>0</v>
      </c>
      <c r="O17" s="23">
        <v>0</v>
      </c>
      <c r="P17" s="23">
        <v>0</v>
      </c>
      <c r="Q17" s="24">
        <f t="shared" si="1"/>
        <v>345755590</v>
      </c>
      <c r="R17" s="24">
        <f t="shared" si="2"/>
        <v>26769061.09</v>
      </c>
      <c r="S17" s="6"/>
      <c r="T17" s="6"/>
    </row>
    <row r="18" spans="2:20" ht="42.75" customHeight="1">
      <c r="B18" s="15" t="s">
        <v>6</v>
      </c>
      <c r="C18" s="23">
        <v>1516602529</v>
      </c>
      <c r="D18" s="23">
        <v>117154752.39</v>
      </c>
      <c r="E18" s="23">
        <v>14948821</v>
      </c>
      <c r="F18" s="23">
        <v>726997.6</v>
      </c>
      <c r="G18" s="23">
        <v>64251583</v>
      </c>
      <c r="H18" s="23">
        <v>2951438.97</v>
      </c>
      <c r="I18" s="23">
        <v>74956992</v>
      </c>
      <c r="J18" s="23">
        <v>0</v>
      </c>
      <c r="K18" s="23"/>
      <c r="L18" s="23"/>
      <c r="M18" s="23">
        <v>0</v>
      </c>
      <c r="N18" s="23">
        <v>0</v>
      </c>
      <c r="O18" s="23">
        <v>0</v>
      </c>
      <c r="P18" s="23">
        <v>0</v>
      </c>
      <c r="Q18" s="24">
        <f t="shared" si="1"/>
        <v>1670759925</v>
      </c>
      <c r="R18" s="24">
        <f t="shared" si="2"/>
        <v>120833188.96</v>
      </c>
      <c r="S18" s="6"/>
      <c r="T18" s="6"/>
    </row>
    <row r="19" spans="2:20" ht="42.75" customHeight="1">
      <c r="B19" s="15" t="s">
        <v>7</v>
      </c>
      <c r="C19" s="23">
        <v>2203260590</v>
      </c>
      <c r="D19" s="23">
        <v>177040125.57</v>
      </c>
      <c r="E19" s="23">
        <v>21952550</v>
      </c>
      <c r="F19" s="23">
        <v>638891.85</v>
      </c>
      <c r="G19" s="23">
        <v>183402528</v>
      </c>
      <c r="H19" s="23">
        <v>11702427.17</v>
      </c>
      <c r="I19" s="23">
        <v>7694119</v>
      </c>
      <c r="J19" s="23">
        <v>510979.5</v>
      </c>
      <c r="K19" s="23"/>
      <c r="L19" s="23"/>
      <c r="M19" s="23">
        <v>0</v>
      </c>
      <c r="N19" s="23">
        <v>0</v>
      </c>
      <c r="O19" s="23">
        <v>0</v>
      </c>
      <c r="P19" s="23">
        <v>0</v>
      </c>
      <c r="Q19" s="24">
        <f t="shared" si="1"/>
        <v>2416309787</v>
      </c>
      <c r="R19" s="24">
        <f t="shared" si="2"/>
        <v>189892424.08999997</v>
      </c>
      <c r="S19" s="6"/>
      <c r="T19" s="6"/>
    </row>
    <row r="20" spans="2:20" ht="42.75" customHeight="1">
      <c r="B20" s="15" t="s">
        <v>8</v>
      </c>
      <c r="C20" s="23">
        <v>398530821</v>
      </c>
      <c r="D20" s="23">
        <v>30807767.56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23">
        <v>0</v>
      </c>
      <c r="O20" s="23">
        <v>0</v>
      </c>
      <c r="P20" s="23">
        <v>0</v>
      </c>
      <c r="Q20" s="24">
        <f t="shared" si="1"/>
        <v>398530821</v>
      </c>
      <c r="R20" s="24">
        <f t="shared" si="2"/>
        <v>30807767.56</v>
      </c>
      <c r="S20" s="6"/>
      <c r="T20" s="6"/>
    </row>
    <row r="21" spans="2:19" ht="67.5">
      <c r="B21" s="15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/>
      <c r="M21" s="23">
        <v>5707738554</v>
      </c>
      <c r="N21" s="23">
        <v>0</v>
      </c>
      <c r="O21" s="23">
        <v>0</v>
      </c>
      <c r="P21" s="23">
        <v>0</v>
      </c>
      <c r="Q21" s="24">
        <f t="shared" si="1"/>
        <v>5707738554</v>
      </c>
      <c r="R21" s="24">
        <f t="shared" si="2"/>
        <v>0</v>
      </c>
      <c r="S21" s="6"/>
    </row>
    <row r="22" spans="2:19" ht="42.75" customHeight="1" hidden="1" thickBot="1">
      <c r="B22" s="15" t="s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f>C22+E22+G22+I22+K22+M22</f>
        <v>0</v>
      </c>
      <c r="R22" s="24">
        <f t="shared" si="2"/>
        <v>0</v>
      </c>
      <c r="S22" s="6"/>
    </row>
    <row r="23" spans="2:19" ht="27" customHeight="1" thickBot="1">
      <c r="B23" s="16" t="s">
        <v>27</v>
      </c>
      <c r="C23" s="33">
        <f aca="true" t="shared" si="3" ref="C23:P23">SUM(C14:C22)</f>
        <v>7685463655</v>
      </c>
      <c r="D23" s="33">
        <f t="shared" si="3"/>
        <v>599533630.6399999</v>
      </c>
      <c r="E23" s="33">
        <f t="shared" si="3"/>
        <v>89399000</v>
      </c>
      <c r="F23" s="33">
        <f t="shared" si="3"/>
        <v>1971324.9900000002</v>
      </c>
      <c r="G23" s="33">
        <f t="shared" si="3"/>
        <v>386275229</v>
      </c>
      <c r="H23" s="33">
        <f t="shared" si="3"/>
        <v>22697908.54</v>
      </c>
      <c r="I23" s="33">
        <f t="shared" si="3"/>
        <v>128317918</v>
      </c>
      <c r="J23" s="33">
        <f t="shared" si="3"/>
        <v>1329366.5</v>
      </c>
      <c r="K23" s="33">
        <f t="shared" si="3"/>
        <v>0</v>
      </c>
      <c r="L23" s="33">
        <f t="shared" si="3"/>
        <v>0</v>
      </c>
      <c r="M23" s="33">
        <f t="shared" si="3"/>
        <v>5707738554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>SUM(Q14:Q22)</f>
        <v>13997194356</v>
      </c>
      <c r="R23" s="34">
        <f>SUM(R14:R22)</f>
        <v>625532230.6699998</v>
      </c>
      <c r="S23" s="6"/>
    </row>
    <row r="24" spans="2:20" ht="32.25" thickBot="1">
      <c r="B24" s="11" t="s">
        <v>15</v>
      </c>
      <c r="C24" s="35">
        <f aca="true" t="shared" si="4" ref="C24:R24">+C23+C13</f>
        <v>8425630850</v>
      </c>
      <c r="D24" s="35">
        <f t="shared" si="4"/>
        <v>648474811.3599999</v>
      </c>
      <c r="E24" s="35">
        <f t="shared" si="4"/>
        <v>120649000</v>
      </c>
      <c r="F24" s="35">
        <f t="shared" si="4"/>
        <v>4119339.99</v>
      </c>
      <c r="G24" s="35">
        <f t="shared" si="4"/>
        <v>421190229</v>
      </c>
      <c r="H24" s="35">
        <f t="shared" si="4"/>
        <v>24464192.54</v>
      </c>
      <c r="I24" s="35">
        <f t="shared" si="4"/>
        <v>222902584</v>
      </c>
      <c r="J24" s="35">
        <f t="shared" si="4"/>
        <v>1329366.5</v>
      </c>
      <c r="K24" s="35">
        <f t="shared" si="4"/>
        <v>0</v>
      </c>
      <c r="L24" s="35">
        <f t="shared" si="4"/>
        <v>0</v>
      </c>
      <c r="M24" s="35">
        <f t="shared" si="4"/>
        <v>5707738554</v>
      </c>
      <c r="N24" s="35">
        <f t="shared" si="4"/>
        <v>0</v>
      </c>
      <c r="O24" s="35">
        <f t="shared" si="4"/>
        <v>0</v>
      </c>
      <c r="P24" s="35">
        <f t="shared" si="4"/>
        <v>0</v>
      </c>
      <c r="Q24" s="35">
        <f t="shared" si="4"/>
        <v>14898111217</v>
      </c>
      <c r="R24" s="36">
        <f t="shared" si="4"/>
        <v>678387710.3899999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2020-09-02T11:53:58Z</cp:lastPrinted>
  <dcterms:created xsi:type="dcterms:W3CDTF">2004-04-28T12:12:30Z</dcterms:created>
  <dcterms:modified xsi:type="dcterms:W3CDTF">2020-11-06T11:25:36Z</dcterms:modified>
  <cp:category/>
  <cp:version/>
  <cp:contentType/>
  <cp:contentStatus/>
</cp:coreProperties>
</file>