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'Hoja1'!$B$4:$R$25</definedName>
  </definedNames>
  <calcPr fullCalcOnLoad="1"/>
</workbook>
</file>

<file path=xl/sharedStrings.xml><?xml version="1.0" encoding="utf-8"?>
<sst xmlns="http://schemas.openxmlformats.org/spreadsheetml/2006/main" count="45" uniqueCount="31">
  <si>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</si>
  <si>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</si>
  <si>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</si>
  <si>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</si>
  <si>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</si>
  <si>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</si>
  <si>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</si>
  <si>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</si>
  <si>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</si>
  <si>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</si>
  <si>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</si>
  <si>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</si>
  <si>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</si>
  <si>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</si>
  <si>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</si>
  <si>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</si>
  <si>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</si>
  <si>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</si>
  <si>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</si>
  <si>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</si>
  <si>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</si>
  <si>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</si>
  <si>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</si>
  <si>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</si>
  <si>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</si>
  <si>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</si>
  <si>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</si>
  <si>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</si>
  <si>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</si>
  <si>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</si>
  <si>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MARZO DE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</si>
</sst>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S1" sqref="S1:S1638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26</v>
      </c>
    </row>
    <row r="5" ht="13.5">
      <c r="B5" s="1" t="s">
        <v>25</v>
      </c>
    </row>
    <row r="6" ht="14.25" thickBot="1"/>
    <row r="7" spans="2:19" ht="19.5">
      <c r="B7" s="35" t="s">
        <v>30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29</v>
      </c>
      <c r="C12" s="21">
        <v>191865000</v>
      </c>
      <c r="D12" s="21">
        <v>9193341.15</v>
      </c>
      <c r="E12" s="21">
        <v>2511000</v>
      </c>
      <c r="F12" s="21">
        <v>100357.93</v>
      </c>
      <c r="G12" s="21">
        <v>8394000</v>
      </c>
      <c r="H12" s="21">
        <v>1042753.4</v>
      </c>
      <c r="I12" s="21">
        <v>7096000</v>
      </c>
      <c r="J12" s="21">
        <v>25110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209866000</v>
      </c>
      <c r="R12" s="23">
        <f>D12+F12+H12+J12+L12+N12</f>
        <v>10361562.48</v>
      </c>
      <c r="S12" s="6"/>
    </row>
    <row r="13" spans="2:19" s="13" customFormat="1" ht="27" customHeight="1">
      <c r="B13" s="24" t="s">
        <v>27</v>
      </c>
      <c r="C13" s="17">
        <f>SUM(C12)</f>
        <v>191865000</v>
      </c>
      <c r="D13" s="17">
        <f>SUM(D12)</f>
        <v>9193341.15</v>
      </c>
      <c r="E13" s="17">
        <f>SUM(E12)</f>
        <v>2511000</v>
      </c>
      <c r="F13" s="17">
        <f>SUM(F12)</f>
        <v>100357.93</v>
      </c>
      <c r="G13" s="17">
        <f>SUM(G12)</f>
        <v>8394000</v>
      </c>
      <c r="H13" s="17">
        <f>SUM(H12)</f>
        <v>1042753.4</v>
      </c>
      <c r="I13" s="17">
        <f>SUM(I12)</f>
        <v>7096000</v>
      </c>
      <c r="J13" s="17">
        <f>SUM(J12)</f>
        <v>25110</v>
      </c>
      <c r="K13" s="17">
        <f>SUM(K12)</f>
        <v>0</v>
      </c>
      <c r="L13" s="17">
        <f>SUM(L12)</f>
        <v>0</v>
      </c>
      <c r="M13" s="17">
        <f>SUM(M12)</f>
        <v>0</v>
      </c>
      <c r="N13" s="17">
        <f>SUM(N12)</f>
        <v>0</v>
      </c>
      <c r="O13" s="17">
        <f>SUM(O12)</f>
        <v>0</v>
      </c>
      <c r="P13" s="17">
        <f>SUM(P12)</f>
        <v>0</v>
      </c>
      <c r="Q13" s="17">
        <f>SUM(Q12)</f>
        <v>209866000</v>
      </c>
      <c r="R13" s="25">
        <f>SUM(R12)</f>
        <v>10361562.48</v>
      </c>
      <c r="S13" s="12"/>
    </row>
    <row r="14" spans="2:19" ht="48.75" customHeight="1">
      <c r="B14" s="26" t="s">
        <v>23</v>
      </c>
      <c r="C14" s="11">
        <v>561642357</v>
      </c>
      <c r="D14" s="11">
        <v>42705939.57</v>
      </c>
      <c r="E14" s="11">
        <v>679338</v>
      </c>
      <c r="F14" s="11">
        <v>20892.89</v>
      </c>
      <c r="G14" s="11">
        <v>11858106</v>
      </c>
      <c r="H14" s="11">
        <v>1200942.2</v>
      </c>
      <c r="I14" s="11">
        <v>44872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/>
      <c r="Q14" s="16">
        <f>C14+E14+G14+I14+K14+M14</f>
        <v>574224673</v>
      </c>
      <c r="R14" s="27">
        <f>D14+F14+H14+J14+L14+N14</f>
        <v>43927774.660000004</v>
      </c>
      <c r="S14" s="6"/>
    </row>
    <row r="15" spans="2:20" ht="42.75" customHeight="1">
      <c r="B15" s="28" t="s">
        <v>4</v>
      </c>
      <c r="C15" s="11">
        <v>698026969</v>
      </c>
      <c r="D15" s="11">
        <v>55940233.39</v>
      </c>
      <c r="E15" s="11">
        <v>10032993</v>
      </c>
      <c r="F15" s="11">
        <v>471731.53</v>
      </c>
      <c r="G15" s="11">
        <v>58010204</v>
      </c>
      <c r="H15" s="11">
        <v>2757457.79</v>
      </c>
      <c r="I15" s="11">
        <v>120352560</v>
      </c>
      <c r="J15" s="11">
        <v>6050437.57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886422726</v>
      </c>
      <c r="R15" s="27">
        <f>D15+F15+H15+J15+L15+N15</f>
        <v>65219860.28</v>
      </c>
      <c r="S15" s="6"/>
      <c r="T15" s="6"/>
    </row>
    <row r="16" spans="2:19" ht="42.75" customHeight="1">
      <c r="B16" s="28" t="s">
        <v>5</v>
      </c>
      <c r="C16" s="11">
        <v>105211066</v>
      </c>
      <c r="D16" s="11">
        <v>5906890.49</v>
      </c>
      <c r="E16" s="11">
        <v>418</v>
      </c>
      <c r="F16" s="11">
        <v>0</v>
      </c>
      <c r="G16" s="11">
        <v>11856287</v>
      </c>
      <c r="H16" s="11">
        <v>185339.49</v>
      </c>
      <c r="I16" s="11">
        <v>11096308</v>
      </c>
      <c r="J16" s="11">
        <v>1256043.51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0" ref="Q16:R22">C16+E16+G16+I16+K16+M16</f>
        <v>128164079</v>
      </c>
      <c r="R16" s="27">
        <f t="shared" si="0"/>
        <v>7348273.49</v>
      </c>
      <c r="S16" s="6"/>
    </row>
    <row r="17" spans="2:19" ht="56.25" customHeight="1">
      <c r="B17" s="28" t="s">
        <v>24</v>
      </c>
      <c r="C17" s="11">
        <v>179027515</v>
      </c>
      <c r="D17" s="11">
        <v>11662763.7</v>
      </c>
      <c r="E17" s="11">
        <v>1201868</v>
      </c>
      <c r="F17" s="11">
        <v>104269.77</v>
      </c>
      <c r="G17" s="11">
        <v>12187131</v>
      </c>
      <c r="H17" s="11">
        <v>405787.26</v>
      </c>
      <c r="I17" s="11">
        <v>376037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0"/>
        <v>192792551</v>
      </c>
      <c r="R17" s="27">
        <f t="shared" si="0"/>
        <v>12172820.729999999</v>
      </c>
      <c r="S17" s="6"/>
    </row>
    <row r="18" spans="2:19" ht="42.75" customHeight="1">
      <c r="B18" s="28" t="s">
        <v>6</v>
      </c>
      <c r="C18" s="11">
        <v>680372770</v>
      </c>
      <c r="D18" s="11">
        <f>48905038.18-204154.92</f>
        <v>48700883.26</v>
      </c>
      <c r="E18" s="11">
        <v>8717907</v>
      </c>
      <c r="F18" s="11">
        <v>829789.45</v>
      </c>
      <c r="G18" s="11">
        <v>38218168</v>
      </c>
      <c r="H18" s="11">
        <v>1321544.89</v>
      </c>
      <c r="I18" s="11">
        <v>16745522</v>
      </c>
      <c r="J18" s="11">
        <v>337430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0"/>
        <v>744054367</v>
      </c>
      <c r="R18" s="27">
        <f t="shared" si="0"/>
        <v>51189647.6</v>
      </c>
      <c r="S18" s="6"/>
    </row>
    <row r="19" spans="2:19" ht="42.75" customHeight="1">
      <c r="B19" s="28" t="s">
        <v>7</v>
      </c>
      <c r="C19" s="11">
        <v>723319369</v>
      </c>
      <c r="D19" s="11">
        <v>60186093.06</v>
      </c>
      <c r="E19" s="11">
        <v>24050001</v>
      </c>
      <c r="F19" s="11">
        <v>1028227.58</v>
      </c>
      <c r="G19" s="11">
        <v>135145579</v>
      </c>
      <c r="H19" s="11">
        <v>4519575.01</v>
      </c>
      <c r="I19" s="11">
        <v>227940701</v>
      </c>
      <c r="J19" s="11">
        <v>980414.57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0"/>
        <v>1110455650</v>
      </c>
      <c r="R19" s="27">
        <f t="shared" si="0"/>
        <v>66714310.22</v>
      </c>
      <c r="S19" s="6"/>
    </row>
    <row r="20" spans="2:19" ht="42.75" customHeight="1">
      <c r="B20" s="28" t="s">
        <v>8</v>
      </c>
      <c r="C20" s="11">
        <v>166299954</v>
      </c>
      <c r="D20" s="11">
        <v>11659522.96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0"/>
        <v>166299954</v>
      </c>
      <c r="R20" s="27">
        <f t="shared" si="0"/>
        <v>11659522.96</v>
      </c>
      <c r="S20" s="6"/>
    </row>
    <row r="21" spans="2:19" ht="67.5">
      <c r="B21" s="28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2479755576</v>
      </c>
      <c r="N21" s="11">
        <v>0</v>
      </c>
      <c r="O21" s="11">
        <v>0</v>
      </c>
      <c r="P21" s="11">
        <v>0</v>
      </c>
      <c r="Q21" s="16">
        <f>+O21+M21+K21+I21+G21+E21+C21</f>
        <v>2479755576</v>
      </c>
      <c r="R21" s="27">
        <f>D21+F21+H21+J21+L21+N21</f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0"/>
        <v>0</v>
      </c>
      <c r="R22" s="27">
        <f t="shared" si="0"/>
        <v>0</v>
      </c>
      <c r="S22" s="6"/>
    </row>
    <row r="23" spans="2:19" ht="56.25" customHeight="1">
      <c r="B23" s="28" t="s">
        <v>21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v>0</v>
      </c>
      <c r="S23" s="6"/>
    </row>
    <row r="24" spans="2:19" ht="27" customHeight="1" thickBot="1">
      <c r="B24" s="29" t="s">
        <v>28</v>
      </c>
      <c r="C24" s="30">
        <f>SUM(C14:C23)</f>
        <v>3113900000</v>
      </c>
      <c r="D24" s="30">
        <f>SUM(D14:D23)</f>
        <v>236762326.43</v>
      </c>
      <c r="E24" s="30">
        <f>SUM(E14:E23)</f>
        <v>44682525</v>
      </c>
      <c r="F24" s="30">
        <f>SUM(F14:F23)</f>
        <v>2454911.22</v>
      </c>
      <c r="G24" s="30">
        <f>SUM(G14:G23)</f>
        <v>267275475</v>
      </c>
      <c r="H24" s="30">
        <f>SUM(H14:H23)</f>
        <v>10390646.64</v>
      </c>
      <c r="I24" s="30">
        <f>SUM(I14:I23)</f>
        <v>376556000</v>
      </c>
      <c r="J24" s="30">
        <f>SUM(J14:J23)</f>
        <v>8624325.65</v>
      </c>
      <c r="K24" s="30">
        <f>SUM(K14:K23)</f>
        <v>0</v>
      </c>
      <c r="L24" s="30">
        <f>SUM(L14:L23)</f>
        <v>0</v>
      </c>
      <c r="M24" s="30">
        <f>SUM(M14:M23)</f>
        <v>2479755576</v>
      </c>
      <c r="N24" s="30">
        <f>SUM(N14:N23)</f>
        <v>0</v>
      </c>
      <c r="O24" s="30">
        <f>SUM(O14:O23)</f>
        <v>0</v>
      </c>
      <c r="P24" s="30">
        <f>SUM(P14:P23)</f>
        <v>0</v>
      </c>
      <c r="Q24" s="30">
        <f>SUM(Q14:Q23)</f>
        <v>6282169576</v>
      </c>
      <c r="R24" s="31">
        <f>SUM(R14:R23)</f>
        <v>258232209.94</v>
      </c>
      <c r="S24" s="6"/>
    </row>
    <row r="25" spans="2:19" ht="32.25" thickBot="1">
      <c r="B25" s="14" t="s">
        <v>15</v>
      </c>
      <c r="C25" s="15">
        <f>+C24+C13</f>
        <v>3305765000</v>
      </c>
      <c r="D25" s="15">
        <f aca="true" t="shared" si="1" ref="D25:R25">+D24+D13</f>
        <v>245955667.58</v>
      </c>
      <c r="E25" s="15">
        <f t="shared" si="1"/>
        <v>47193525</v>
      </c>
      <c r="F25" s="15">
        <f t="shared" si="1"/>
        <v>2555269.1500000004</v>
      </c>
      <c r="G25" s="15">
        <f t="shared" si="1"/>
        <v>275669475</v>
      </c>
      <c r="H25" s="15">
        <f t="shared" si="1"/>
        <v>11433400.040000001</v>
      </c>
      <c r="I25" s="15">
        <f t="shared" si="1"/>
        <v>383652000</v>
      </c>
      <c r="J25" s="15">
        <f t="shared" si="1"/>
        <v>8649435.65</v>
      </c>
      <c r="K25" s="15">
        <f t="shared" si="1"/>
        <v>0</v>
      </c>
      <c r="L25" s="15">
        <f t="shared" si="1"/>
        <v>0</v>
      </c>
      <c r="M25" s="15">
        <f t="shared" si="1"/>
        <v>2479755576</v>
      </c>
      <c r="N25" s="15">
        <f t="shared" si="1"/>
        <v>0</v>
      </c>
      <c r="O25" s="15">
        <f t="shared" si="1"/>
        <v>0</v>
      </c>
      <c r="P25" s="15">
        <f t="shared" si="1"/>
        <v>0</v>
      </c>
      <c r="Q25" s="15">
        <f t="shared" si="1"/>
        <v>6492035576</v>
      </c>
      <c r="R25" s="32">
        <f t="shared" si="1"/>
        <v>268593772.42</v>
      </c>
      <c r="S25" s="6"/>
    </row>
    <row r="26" spans="2:19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8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2017-04-05T10:53:37Z</cp:lastPrinted>
  <dcterms:created xsi:type="dcterms:W3CDTF">2004-04-28T12:12:30Z</dcterms:created>
  <dcterms:modified xsi:type="dcterms:W3CDTF">2017-04-05T10:54:13Z</dcterms:modified>
  <cp:category/>
  <cp:version/>
  <cp:contentType/>
  <cp:contentStatus/>
</cp:coreProperties>
</file>