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'Hoja1'!$B$2:$R$23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<sst xmlns="http://schemas.openxmlformats.org/spreadsheetml/2006/main" count="43" uniqueCount="29">
  <si>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</si>
  <si>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</si>
  <si>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</si>
  <si>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</si>
  <si>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</si>
  <si>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</si>
  <si>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</si>
  <si>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</si>
  <si>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</si>
  <si>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</si>
  <si>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</si>
  <si>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</si>
  <si>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</si>
  <si>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</si>
  <si>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</si>
  <si>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</si>
  <si>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</si>
  <si>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</si>
  <si>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</si>
  <si>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</si>
  <si>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</si>
  <si>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</si>
  <si>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</si>
  <si>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</si>
  <si>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</si>
  <si>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</si>
  <si>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</si>
  <si>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</si>
  <si>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JULIO DE 2018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</si>
</sst>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2"/>
  <sheetViews>
    <sheetView tabSelected="1" zoomScalePageLayoutView="0" workbookViewId="0" topLeftCell="A13">
      <selection activeCell="C23" sqref="C23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24</v>
      </c>
    </row>
    <row r="5" ht="13.5">
      <c r="B5" s="1" t="s">
        <v>23</v>
      </c>
    </row>
    <row r="6" ht="14.25" thickBot="1"/>
    <row r="7" spans="2:19" ht="19.5">
      <c r="B7" s="35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27</v>
      </c>
      <c r="C12" s="21">
        <v>436599000</v>
      </c>
      <c r="D12" s="21">
        <v>19993246.02</v>
      </c>
      <c r="E12" s="21">
        <v>4067000</v>
      </c>
      <c r="F12" s="21">
        <v>638695.29</v>
      </c>
      <c r="G12" s="21">
        <v>10153867</v>
      </c>
      <c r="H12" s="21">
        <v>811709.92</v>
      </c>
      <c r="I12" s="21">
        <v>15128000</v>
      </c>
      <c r="J12" s="21">
        <v>0</v>
      </c>
      <c r="K12" s="21"/>
      <c r="L12" s="21"/>
      <c r="M12" s="21">
        <v>0</v>
      </c>
      <c r="N12" s="21">
        <v>0</v>
      </c>
      <c r="O12" s="21">
        <v>0</v>
      </c>
      <c r="P12" s="21"/>
      <c r="Q12" s="22">
        <f>C12+E12+G12+I12+K12+M12</f>
        <v>465947867</v>
      </c>
      <c r="R12" s="23">
        <f>D12+F12+H12+J12+L12+N12</f>
        <v>21443651.23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436599000</v>
      </c>
      <c r="D13" s="17">
        <f t="shared" si="0"/>
        <v>19993246.02</v>
      </c>
      <c r="E13" s="17">
        <f t="shared" si="0"/>
        <v>4067000</v>
      </c>
      <c r="F13" s="17">
        <f t="shared" si="0"/>
        <v>638695.29</v>
      </c>
      <c r="G13" s="17">
        <f t="shared" si="0"/>
        <v>10153867</v>
      </c>
      <c r="H13" s="17">
        <f t="shared" si="0"/>
        <v>811709.92</v>
      </c>
      <c r="I13" s="17">
        <f t="shared" si="0"/>
        <v>15128000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465947867</v>
      </c>
      <c r="R13" s="25">
        <f t="shared" si="0"/>
        <v>21443651.23</v>
      </c>
      <c r="S13" s="12"/>
    </row>
    <row r="14" spans="2:20" ht="48.75" customHeight="1">
      <c r="B14" s="26" t="s">
        <v>21</v>
      </c>
      <c r="C14" s="32">
        <v>689495477</v>
      </c>
      <c r="D14" s="32">
        <v>57458961.08</v>
      </c>
      <c r="E14" s="32">
        <v>679338</v>
      </c>
      <c r="F14" s="32">
        <v>109767.6</v>
      </c>
      <c r="G14" s="32">
        <v>10608106</v>
      </c>
      <c r="H14" s="32">
        <v>654166.08</v>
      </c>
      <c r="I14" s="32">
        <v>20000</v>
      </c>
      <c r="J14" s="32">
        <v>0</v>
      </c>
      <c r="K14" s="32"/>
      <c r="L14" s="32"/>
      <c r="M14" s="32">
        <v>0</v>
      </c>
      <c r="N14" s="32">
        <v>0</v>
      </c>
      <c r="O14" s="32">
        <v>0</v>
      </c>
      <c r="P14" s="32">
        <v>0</v>
      </c>
      <c r="Q14" s="32">
        <f>+M14+I14+G14+E14+C14</f>
        <v>700802921</v>
      </c>
      <c r="R14" s="32">
        <f>+N14+J14+H14+F14+D14</f>
        <v>58222894.76</v>
      </c>
      <c r="S14" s="6"/>
      <c r="T14" s="6"/>
    </row>
    <row r="15" spans="2:20" ht="42.75" customHeight="1">
      <c r="B15" s="28" t="s">
        <v>4</v>
      </c>
      <c r="C15" s="11">
        <v>906426969</v>
      </c>
      <c r="D15" s="11">
        <v>76635689.12</v>
      </c>
      <c r="E15" s="11">
        <v>10978468</v>
      </c>
      <c r="F15" s="11">
        <v>1989076.77</v>
      </c>
      <c r="G15" s="11">
        <v>42147912</v>
      </c>
      <c r="H15" s="11">
        <v>3704826.61</v>
      </c>
      <c r="I15" s="11">
        <v>36652360</v>
      </c>
      <c r="J15" s="11">
        <v>4350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C15+E15+G15+I15+K15+M15</f>
        <v>996205709</v>
      </c>
      <c r="R15" s="27">
        <f>D15+F15+H15+J15+L15+N15</f>
        <v>82333942.5</v>
      </c>
      <c r="S15" s="6"/>
      <c r="T15" s="6"/>
    </row>
    <row r="16" spans="2:19" ht="42.75" customHeight="1">
      <c r="B16" s="28" t="s">
        <v>5</v>
      </c>
      <c r="C16" s="11">
        <v>106561066</v>
      </c>
      <c r="D16" s="11">
        <v>7978636.37</v>
      </c>
      <c r="E16" s="11">
        <v>418</v>
      </c>
      <c r="F16" s="11">
        <v>0</v>
      </c>
      <c r="G16" s="11">
        <v>8356287</v>
      </c>
      <c r="H16" s="11">
        <v>58802.41</v>
      </c>
      <c r="I16" s="11">
        <v>6024293</v>
      </c>
      <c r="J16" s="11">
        <v>390678.5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+O15+M16+K16+I16+G16+E16+C16</f>
        <v>120942064</v>
      </c>
      <c r="R16" s="27">
        <f aca="true" t="shared" si="1" ref="R16:R21">D16+F16+H16+J16+L16+N16</f>
        <v>8428117.280000001</v>
      </c>
      <c r="S16" s="6"/>
    </row>
    <row r="17" spans="2:20" ht="56.25" customHeight="1">
      <c r="B17" s="28" t="s">
        <v>22</v>
      </c>
      <c r="C17" s="11">
        <v>197327515</v>
      </c>
      <c r="D17" s="11">
        <v>15368778.24</v>
      </c>
      <c r="E17" s="11">
        <v>1201868</v>
      </c>
      <c r="F17" s="11">
        <v>10797.1</v>
      </c>
      <c r="G17" s="11">
        <v>11687131</v>
      </c>
      <c r="H17" s="11">
        <v>948352.06</v>
      </c>
      <c r="I17" s="11">
        <v>78175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210294689</v>
      </c>
      <c r="R17" s="27">
        <f t="shared" si="1"/>
        <v>16327927.4</v>
      </c>
      <c r="S17" s="6"/>
      <c r="T17" s="6"/>
    </row>
    <row r="18" spans="2:20" ht="42.75" customHeight="1">
      <c r="B18" s="28" t="s">
        <v>6</v>
      </c>
      <c r="C18" s="11">
        <v>770122770</v>
      </c>
      <c r="D18" s="11">
        <v>65308634.95</v>
      </c>
      <c r="E18" s="11">
        <v>7717907</v>
      </c>
      <c r="F18" s="11">
        <v>891463.26</v>
      </c>
      <c r="G18" s="11">
        <v>42818168</v>
      </c>
      <c r="H18" s="11">
        <v>1679121.97</v>
      </c>
      <c r="I18" s="11">
        <v>15200000</v>
      </c>
      <c r="J18" s="11">
        <v>137411.6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835858845</v>
      </c>
      <c r="R18" s="27">
        <f t="shared" si="1"/>
        <v>68016631.78</v>
      </c>
      <c r="S18" s="6"/>
      <c r="T18" s="6"/>
    </row>
    <row r="19" spans="2:20" ht="42.75" customHeight="1">
      <c r="B19" s="28" t="s">
        <v>7</v>
      </c>
      <c r="C19" s="11">
        <v>949919369</v>
      </c>
      <c r="D19" s="11">
        <v>84097575.2</v>
      </c>
      <c r="E19" s="11">
        <v>7450001</v>
      </c>
      <c r="F19" s="11">
        <v>351382.2</v>
      </c>
      <c r="G19" s="11">
        <v>105092396</v>
      </c>
      <c r="H19" s="11">
        <v>8267915.85</v>
      </c>
      <c r="I19" s="11">
        <v>76122305</v>
      </c>
      <c r="J19" s="11">
        <v>3635326.44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1138584071</v>
      </c>
      <c r="R19" s="27">
        <f t="shared" si="1"/>
        <v>96352199.69</v>
      </c>
      <c r="S19" s="6"/>
      <c r="T19" s="6"/>
    </row>
    <row r="20" spans="2:20" ht="42.75" customHeight="1">
      <c r="B20" s="28" t="s">
        <v>8</v>
      </c>
      <c r="C20" s="11">
        <v>199449954</v>
      </c>
      <c r="D20" s="11">
        <v>16750583.95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199449954</v>
      </c>
      <c r="R20" s="27">
        <f t="shared" si="1"/>
        <v>16750583.95</v>
      </c>
      <c r="S20" s="6"/>
      <c r="T20" s="6"/>
    </row>
    <row r="21" spans="2:19" ht="67.5">
      <c r="B21" s="28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2533842923</v>
      </c>
      <c r="N21" s="11">
        <v>0</v>
      </c>
      <c r="O21" s="11">
        <v>0</v>
      </c>
      <c r="P21" s="11">
        <v>0</v>
      </c>
      <c r="Q21" s="16">
        <f>+O21+M21+K21+I21+G21+E21+C21</f>
        <v>2533842923</v>
      </c>
      <c r="R21" s="27">
        <f t="shared" si="1"/>
        <v>0</v>
      </c>
      <c r="S21" s="6"/>
    </row>
    <row r="22" spans="2:19" ht="27" customHeight="1" thickBot="1">
      <c r="B22" s="29" t="s">
        <v>26</v>
      </c>
      <c r="C22" s="30">
        <f>SUM(C14:C21)</f>
        <v>3819303120</v>
      </c>
      <c r="D22" s="30">
        <f aca="true" t="shared" si="2" ref="D22:R22">SUM(D14:D21)</f>
        <v>323598858.90999997</v>
      </c>
      <c r="E22" s="30">
        <f t="shared" si="2"/>
        <v>28028000</v>
      </c>
      <c r="F22" s="30">
        <f t="shared" si="2"/>
        <v>3352486.9300000006</v>
      </c>
      <c r="G22" s="30">
        <f t="shared" si="2"/>
        <v>220710000</v>
      </c>
      <c r="H22" s="30">
        <f t="shared" si="2"/>
        <v>15313184.98</v>
      </c>
      <c r="I22" s="30">
        <f t="shared" si="2"/>
        <v>134097133</v>
      </c>
      <c r="J22" s="30">
        <f t="shared" si="2"/>
        <v>4167766.54</v>
      </c>
      <c r="K22" s="30">
        <f t="shared" si="2"/>
        <v>0</v>
      </c>
      <c r="L22" s="30">
        <f t="shared" si="2"/>
        <v>0</v>
      </c>
      <c r="M22" s="30">
        <f t="shared" si="2"/>
        <v>2533842923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6735981176</v>
      </c>
      <c r="R22" s="30">
        <f t="shared" si="2"/>
        <v>346432297.35999995</v>
      </c>
      <c r="S22" s="6"/>
    </row>
    <row r="23" spans="2:20" ht="32.25" thickBot="1">
      <c r="B23" s="14" t="s">
        <v>15</v>
      </c>
      <c r="C23" s="15">
        <f aca="true" t="shared" si="3" ref="C23:R23">+C22+C13</f>
        <v>4255902120</v>
      </c>
      <c r="D23" s="15">
        <f t="shared" si="3"/>
        <v>343592104.92999995</v>
      </c>
      <c r="E23" s="15">
        <f t="shared" si="3"/>
        <v>32095000</v>
      </c>
      <c r="F23" s="15">
        <f t="shared" si="3"/>
        <v>3991182.2200000007</v>
      </c>
      <c r="G23" s="15">
        <f t="shared" si="3"/>
        <v>230863867</v>
      </c>
      <c r="H23" s="15">
        <f t="shared" si="3"/>
        <v>16124894.9</v>
      </c>
      <c r="I23" s="15">
        <f t="shared" si="3"/>
        <v>149225133</v>
      </c>
      <c r="J23" s="15">
        <f t="shared" si="3"/>
        <v>4167766.54</v>
      </c>
      <c r="K23" s="15">
        <f t="shared" si="3"/>
        <v>0</v>
      </c>
      <c r="L23" s="15">
        <f t="shared" si="3"/>
        <v>0</v>
      </c>
      <c r="M23" s="15">
        <f t="shared" si="3"/>
        <v>2533842923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15">
        <f t="shared" si="3"/>
        <v>7201929043</v>
      </c>
      <c r="R23" s="31">
        <f t="shared" si="3"/>
        <v>367875948.59</v>
      </c>
      <c r="S23" s="6"/>
      <c r="T23" s="6"/>
    </row>
    <row r="24" spans="2:19" ht="13.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6"/>
    </row>
    <row r="25" spans="2:18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0"/>
      <c r="R25" s="7"/>
    </row>
    <row r="26" spans="2:18" ht="13.5">
      <c r="B26" s="4"/>
      <c r="Q26" s="9"/>
      <c r="R26" s="6"/>
    </row>
    <row r="27" ht="13.5">
      <c r="B27" s="4"/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2018-08-01T15:59:59Z</cp:lastPrinted>
  <dcterms:created xsi:type="dcterms:W3CDTF">2004-04-28T12:12:30Z</dcterms:created>
  <dcterms:modified xsi:type="dcterms:W3CDTF">2018-08-01T16:01:53Z</dcterms:modified>
  <cp:category/>
  <cp:version/>
  <cp:contentType/>
  <cp:contentStatus/>
</cp:coreProperties>
</file>