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<sst xmlns="http://schemas.openxmlformats.org/spreadsheetml/2006/main" count="44" uniqueCount="30">
  <si>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</si>
  <si>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</si>
  <si>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</si>
  <si>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</si>
  <si>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</si>
  <si>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</si>
  <si>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</si>
  <si>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</si>
  <si>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</si>
  <si>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</si>
  <si>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</si>
  <si>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</si>
  <si>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</si>
  <si>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</si>
  <si>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</si>
  <si>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</si>
  <si>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</si>
  <si>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</si>
  <si>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</si>
  <si>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</si>
  <si>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</si>
  <si>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</si>
  <si>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</si>
  <si>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</si>
  <si>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</si>
  <si>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</si>
  <si>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</si>
  <si>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</si>
  <si>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</si>
  <si>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JULIO DE 2019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</si>
</sst>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H13">
      <selection activeCell="R24" sqref="R2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5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20" ht="63.75" customHeight="1">
      <c r="B12" s="20" t="s">
        <v>28</v>
      </c>
      <c r="C12" s="21">
        <v>616367195</v>
      </c>
      <c r="D12" s="21">
        <v>34262534.75</v>
      </c>
      <c r="E12" s="21">
        <v>23250000</v>
      </c>
      <c r="F12" s="21">
        <v>451714.41</v>
      </c>
      <c r="G12" s="21">
        <v>24915000</v>
      </c>
      <c r="H12" s="21">
        <v>1560763.93</v>
      </c>
      <c r="I12" s="21">
        <v>112584666</v>
      </c>
      <c r="J12" s="21">
        <v>919861.37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777116861</v>
      </c>
      <c r="R12" s="23">
        <f>D12+F12+H12+J12+L12+N12</f>
        <v>37194874.45999999</v>
      </c>
      <c r="S12" s="6"/>
      <c r="T12" s="6"/>
    </row>
    <row r="13" spans="2:19" s="13" customFormat="1" ht="27" customHeight="1">
      <c r="B13" s="24" t="s">
        <v>26</v>
      </c>
      <c r="C13" s="17">
        <f>SUM(C12)</f>
        <v>616367195</v>
      </c>
      <c r="D13" s="17">
        <f aca="true" t="shared" si="0" ref="D13:R13">SUM(D12)</f>
        <v>34262534.75</v>
      </c>
      <c r="E13" s="17">
        <f t="shared" si="0"/>
        <v>23250000</v>
      </c>
      <c r="F13" s="17">
        <f t="shared" si="0"/>
        <v>451714.41</v>
      </c>
      <c r="G13" s="17">
        <f t="shared" si="0"/>
        <v>24915000</v>
      </c>
      <c r="H13" s="17">
        <f t="shared" si="0"/>
        <v>1560763.93</v>
      </c>
      <c r="I13" s="17">
        <f t="shared" si="0"/>
        <v>112584666</v>
      </c>
      <c r="J13" s="17">
        <f t="shared" si="0"/>
        <v>919861.37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777116861</v>
      </c>
      <c r="R13" s="25">
        <f t="shared" si="0"/>
        <v>37194874.45999999</v>
      </c>
      <c r="S13" s="12"/>
    </row>
    <row r="14" spans="2:20" ht="48.75" customHeight="1">
      <c r="B14" s="26" t="s">
        <v>22</v>
      </c>
      <c r="C14" s="11">
        <v>886914683</v>
      </c>
      <c r="D14" s="11">
        <v>82099570.73</v>
      </c>
      <c r="E14" s="11">
        <v>1392348</v>
      </c>
      <c r="F14" s="11">
        <v>14209.5</v>
      </c>
      <c r="G14" s="11">
        <v>22362084</v>
      </c>
      <c r="H14" s="11">
        <v>708776.01</v>
      </c>
      <c r="I14" s="11">
        <v>1591195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912260310</v>
      </c>
      <c r="R14" s="27">
        <f>D14+F14+H14+J14+L14+N14</f>
        <v>82822556.24000001</v>
      </c>
      <c r="S14" s="6"/>
      <c r="T14" s="6"/>
    </row>
    <row r="15" spans="2:20" ht="42.75" customHeight="1">
      <c r="B15" s="28" t="s">
        <v>4</v>
      </c>
      <c r="C15" s="11">
        <v>1191673532</v>
      </c>
      <c r="D15" s="11">
        <v>104231615.24</v>
      </c>
      <c r="E15" s="11">
        <v>37506223</v>
      </c>
      <c r="F15" s="11">
        <v>2213999.23</v>
      </c>
      <c r="G15" s="11">
        <v>62978747</v>
      </c>
      <c r="H15" s="11">
        <v>4511994.19</v>
      </c>
      <c r="I15" s="11">
        <v>28666343</v>
      </c>
      <c r="J15" s="11">
        <v>251086.15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1320824845</v>
      </c>
      <c r="R15" s="27">
        <f aca="true" t="shared" si="1" ref="R15:R22">D15+F15+H15+J15+L15+N15</f>
        <v>111208694.81</v>
      </c>
      <c r="S15" s="6"/>
      <c r="T15" s="6"/>
    </row>
    <row r="16" spans="2:19" ht="42.75" customHeight="1">
      <c r="B16" s="28" t="s">
        <v>5</v>
      </c>
      <c r="C16" s="11">
        <v>133661692</v>
      </c>
      <c r="D16" s="11">
        <v>10920087.39</v>
      </c>
      <c r="E16" s="11">
        <v>1164</v>
      </c>
      <c r="F16" s="11">
        <v>0</v>
      </c>
      <c r="G16" s="11">
        <v>10945891</v>
      </c>
      <c r="H16" s="11">
        <v>314660.48</v>
      </c>
      <c r="I16" s="11">
        <v>9183420</v>
      </c>
      <c r="J16" s="11">
        <v>1830769.9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153792167</v>
      </c>
      <c r="R16" s="27">
        <f t="shared" si="1"/>
        <v>13065517.770000001</v>
      </c>
      <c r="S16" s="6"/>
    </row>
    <row r="17" spans="2:20" ht="56.25" customHeight="1">
      <c r="B17" s="28" t="s">
        <v>23</v>
      </c>
      <c r="C17" s="11">
        <v>242586256</v>
      </c>
      <c r="D17" s="11">
        <v>21041155.05</v>
      </c>
      <c r="E17" s="11">
        <v>1597894</v>
      </c>
      <c r="F17" s="11">
        <v>20871.3</v>
      </c>
      <c r="G17" s="11">
        <v>21907396</v>
      </c>
      <c r="H17" s="11">
        <v>1470546.08</v>
      </c>
      <c r="I17" s="11">
        <v>29044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266120590</v>
      </c>
      <c r="R17" s="27">
        <f t="shared" si="1"/>
        <v>22532572.43</v>
      </c>
      <c r="S17" s="6"/>
      <c r="T17" s="6"/>
    </row>
    <row r="18" spans="2:20" ht="42.75" customHeight="1">
      <c r="B18" s="28" t="s">
        <v>6</v>
      </c>
      <c r="C18" s="11">
        <v>1038328231</v>
      </c>
      <c r="D18" s="11">
        <v>95901930.17</v>
      </c>
      <c r="E18" s="11">
        <v>12948821</v>
      </c>
      <c r="F18" s="11">
        <v>1622554.13</v>
      </c>
      <c r="G18" s="11">
        <v>59450583</v>
      </c>
      <c r="H18" s="11">
        <v>3023646.3</v>
      </c>
      <c r="I18" s="11">
        <v>155538797</v>
      </c>
      <c r="J18" s="11">
        <v>3690165.12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1266266432</v>
      </c>
      <c r="R18" s="27">
        <f t="shared" si="1"/>
        <v>104238295.72</v>
      </c>
      <c r="S18" s="6"/>
      <c r="T18" s="6"/>
    </row>
    <row r="19" spans="2:20" ht="42.75" customHeight="1">
      <c r="B19" s="28" t="s">
        <v>7</v>
      </c>
      <c r="C19" s="11">
        <v>1364110590</v>
      </c>
      <c r="D19" s="11">
        <v>131526030.84</v>
      </c>
      <c r="E19" s="11">
        <v>12952550</v>
      </c>
      <c r="F19" s="11">
        <v>661007.31</v>
      </c>
      <c r="G19" s="11">
        <v>143602528</v>
      </c>
      <c r="H19" s="11">
        <v>10713314.2</v>
      </c>
      <c r="I19" s="11">
        <v>21337119</v>
      </c>
      <c r="J19" s="11">
        <v>215041.59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1542002787</v>
      </c>
      <c r="R19" s="27">
        <f t="shared" si="1"/>
        <v>143115393.94</v>
      </c>
      <c r="S19" s="6"/>
      <c r="T19" s="6"/>
    </row>
    <row r="20" spans="2:20" ht="42.75" customHeight="1">
      <c r="B20" s="28" t="s">
        <v>8</v>
      </c>
      <c r="C20" s="11">
        <v>277980821</v>
      </c>
      <c r="D20" s="11">
        <v>23992038.72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277980821</v>
      </c>
      <c r="R20" s="27">
        <f t="shared" si="1"/>
        <v>23992038.72</v>
      </c>
      <c r="S20" s="6"/>
      <c r="T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6307542697</v>
      </c>
      <c r="N21" s="11">
        <v>0</v>
      </c>
      <c r="O21" s="11">
        <v>0</v>
      </c>
      <c r="P21" s="11">
        <v>0</v>
      </c>
      <c r="Q21" s="16">
        <f>+O21+M21+K21+I21+G21+E21+C21</f>
        <v>6307542697</v>
      </c>
      <c r="R21" s="27">
        <f t="shared" si="1"/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>C22+E22+G22+I22+K22+M22</f>
        <v>0</v>
      </c>
      <c r="R22" s="27">
        <f t="shared" si="1"/>
        <v>0</v>
      </c>
      <c r="S22" s="6"/>
    </row>
    <row r="23" spans="2:19" ht="27" customHeight="1" thickBot="1">
      <c r="B23" s="29" t="s">
        <v>27</v>
      </c>
      <c r="C23" s="30">
        <f aca="true" t="shared" si="2" ref="C23:P23">SUM(C14:C22)</f>
        <v>5135255805</v>
      </c>
      <c r="D23" s="30">
        <f t="shared" si="2"/>
        <v>469712428.1400001</v>
      </c>
      <c r="E23" s="30">
        <f t="shared" si="2"/>
        <v>66399000</v>
      </c>
      <c r="F23" s="30">
        <f t="shared" si="2"/>
        <v>4532641.47</v>
      </c>
      <c r="G23" s="30">
        <f t="shared" si="2"/>
        <v>321247229</v>
      </c>
      <c r="H23" s="30">
        <f t="shared" si="2"/>
        <v>20742937.259999998</v>
      </c>
      <c r="I23" s="30">
        <f t="shared" si="2"/>
        <v>216345918</v>
      </c>
      <c r="J23" s="30">
        <f t="shared" si="2"/>
        <v>5987062.76</v>
      </c>
      <c r="K23" s="30">
        <f t="shared" si="2"/>
        <v>0</v>
      </c>
      <c r="L23" s="30">
        <f t="shared" si="2"/>
        <v>0</v>
      </c>
      <c r="M23" s="30">
        <f t="shared" si="2"/>
        <v>6307542697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>SUM(Q14:Q22)</f>
        <v>12046790649</v>
      </c>
      <c r="R23" s="31">
        <f>SUM(R14:R22)</f>
        <v>500975069.63</v>
      </c>
      <c r="S23" s="6"/>
    </row>
    <row r="24" spans="2:20" ht="32.25" thickBot="1">
      <c r="B24" s="14" t="s">
        <v>15</v>
      </c>
      <c r="C24" s="15">
        <f aca="true" t="shared" si="3" ref="C24:R24">+C23+C13</f>
        <v>5751623000</v>
      </c>
      <c r="D24" s="15">
        <f t="shared" si="3"/>
        <v>503974962.8900001</v>
      </c>
      <c r="E24" s="15">
        <f t="shared" si="3"/>
        <v>89649000</v>
      </c>
      <c r="F24" s="15">
        <f t="shared" si="3"/>
        <v>4984355.88</v>
      </c>
      <c r="G24" s="15">
        <f t="shared" si="3"/>
        <v>346162229</v>
      </c>
      <c r="H24" s="15">
        <f t="shared" si="3"/>
        <v>22303701.189999998</v>
      </c>
      <c r="I24" s="15">
        <f t="shared" si="3"/>
        <v>328930584</v>
      </c>
      <c r="J24" s="15">
        <f t="shared" si="3"/>
        <v>6906924.13</v>
      </c>
      <c r="K24" s="15">
        <f t="shared" si="3"/>
        <v>0</v>
      </c>
      <c r="L24" s="15">
        <f t="shared" si="3"/>
        <v>0</v>
      </c>
      <c r="M24" s="15">
        <f t="shared" si="3"/>
        <v>6307542697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12823907510</v>
      </c>
      <c r="R24" s="32">
        <f t="shared" si="3"/>
        <v>538169944.09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2019-07-05T16:52:13Z</cp:lastPrinted>
  <dcterms:created xsi:type="dcterms:W3CDTF">2004-04-28T12:12:30Z</dcterms:created>
  <dcterms:modified xsi:type="dcterms:W3CDTF">2019-08-05T12:54:01Z</dcterms:modified>
  <cp:category/>
  <cp:version/>
  <cp:contentType/>
  <cp:contentStatus/>
</cp:coreProperties>
</file>